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2" r:id="rId1"/>
    <sheet name="明细表" sheetId="1" r:id="rId2"/>
  </sheets>
  <definedNames>
    <definedName name="_xlnm._FilterDatabase" localSheetId="1" hidden="1">明细表!$A$1:$AA$104</definedName>
    <definedName name="_xlnm.Print_Titles" localSheetId="1">明细表!$4:$6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<sst xmlns="http://schemas.openxmlformats.org/spreadsheetml/2006/main" count="977" uniqueCount="381">
  <si>
    <t>附件1</t>
  </si>
  <si>
    <t>南郑区2025年财政衔接推进乡村振兴补助资金项目实施
方案备案汇总表</t>
  </si>
  <si>
    <t>单位：万元</t>
  </si>
  <si>
    <t>项目类型</t>
  </si>
  <si>
    <t>项目个数</t>
  </si>
  <si>
    <t>资金投入</t>
  </si>
  <si>
    <t>合计</t>
  </si>
  <si>
    <t>财政衔接资金</t>
  </si>
  <si>
    <t>其它资金投入</t>
  </si>
  <si>
    <t>小计</t>
  </si>
  <si>
    <t>中央</t>
  </si>
  <si>
    <t>省级</t>
  </si>
  <si>
    <t>市级</t>
  </si>
  <si>
    <t>区级</t>
  </si>
  <si>
    <t>总 计</t>
  </si>
  <si>
    <t>一、产业发展</t>
  </si>
  <si>
    <t>1.生产项目</t>
  </si>
  <si>
    <t>①种植业基地(种植业)</t>
  </si>
  <si>
    <t>②养殖业基地（养殖业）</t>
  </si>
  <si>
    <t>2.加工流通项目</t>
  </si>
  <si>
    <t>①农产品仓储保鲜冷链基础设施建设</t>
  </si>
  <si>
    <t>②加工业</t>
  </si>
  <si>
    <t>3.配套设施项目</t>
  </si>
  <si>
    <t>①小型农田水利设施建设</t>
  </si>
  <si>
    <t>4.产业服务支撑项目</t>
  </si>
  <si>
    <t>④农业社会化服务</t>
  </si>
  <si>
    <t>5.金融配套项目</t>
  </si>
  <si>
    <t>①小额贷款贴息</t>
  </si>
  <si>
    <t>③新型经营主体贷款贴息</t>
  </si>
  <si>
    <t>二、就业项目</t>
  </si>
  <si>
    <t>5.公益性岗位</t>
  </si>
  <si>
    <t>公益性岗位</t>
  </si>
  <si>
    <t>三、乡村建设行动</t>
  </si>
  <si>
    <t>1.农村基础设施（含产业配套基础设施）</t>
  </si>
  <si>
    <t>③产业路、资源路、旅游路建设</t>
  </si>
  <si>
    <t>五、巩固三保障成果</t>
  </si>
  <si>
    <t>2.教育</t>
  </si>
  <si>
    <t>①享受“雨露计划”职业教育补助</t>
  </si>
  <si>
    <t>附件2</t>
  </si>
  <si>
    <t>汉中市南郑区2025年度中省提前批次财政衔接资金项目计划明细表</t>
  </si>
  <si>
    <t>项目名称</t>
  </si>
  <si>
    <t>项目内容及建设规模</t>
  </si>
  <si>
    <t>建设期限（起止时间）</t>
  </si>
  <si>
    <t>绩效目标</t>
  </si>
  <si>
    <t>项目
个数</t>
  </si>
  <si>
    <t>项目实施地点</t>
  </si>
  <si>
    <t>脱贫村（是/否）</t>
  </si>
  <si>
    <t>重点帮扶镇（是/否）</t>
  </si>
  <si>
    <t>重点帮扶村（是/否）</t>
  </si>
  <si>
    <t>直接受益脱贫人口（含监测对象）</t>
  </si>
  <si>
    <t>受益总人口</t>
  </si>
  <si>
    <t>资金投入（万元）</t>
  </si>
  <si>
    <t>项目实施单位</t>
  </si>
  <si>
    <t>行业主管部门</t>
  </si>
  <si>
    <t>财政资金支持环节</t>
  </si>
  <si>
    <t>备注</t>
  </si>
  <si>
    <t>镇</t>
  </si>
  <si>
    <t>村</t>
  </si>
  <si>
    <t>户数</t>
  </si>
  <si>
    <t>人数</t>
  </si>
  <si>
    <t>2025年南郑区新集镇龙王村智慧蔬菜加工基地建设项目</t>
  </si>
  <si>
    <t>新建双层蔬菜大棚50亩及配套设施。</t>
  </si>
  <si>
    <r>
      <rPr>
        <sz val="11"/>
        <rFont val="Times New Roman"/>
        <charset val="0"/>
      </rPr>
      <t>2025</t>
    </r>
    <r>
      <rPr>
        <sz val="11"/>
        <rFont val="宋体"/>
        <charset val="134"/>
      </rPr>
      <t>年</t>
    </r>
    <r>
      <rPr>
        <sz val="11"/>
        <rFont val="Times New Roman"/>
        <charset val="0"/>
      </rPr>
      <t>1-12</t>
    </r>
    <r>
      <rPr>
        <sz val="11"/>
        <rFont val="宋体"/>
        <charset val="134"/>
      </rPr>
      <t>月</t>
    </r>
  </si>
  <si>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土地流转、群众务工、收益分红等方式带动增收。带动农户2452人，其中脱贫户123户321人。</t>
  </si>
  <si>
    <t>新集镇</t>
  </si>
  <si>
    <t>龙王村</t>
  </si>
  <si>
    <t>是</t>
  </si>
  <si>
    <t>否</t>
  </si>
  <si>
    <t>农业农村局</t>
  </si>
  <si>
    <t>支持人工、材料、机械等环节</t>
  </si>
  <si>
    <t>2025年南郑区新集镇许营村设施蔬菜基地建设项目</t>
  </si>
  <si>
    <t>新建单拱蔬菜大棚120亩及配套设施。</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</si>
  <si>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土地流转、群众务工、收益分红等方式带动增收。受带动农户1103户3380人，其中脱贫户58户165人，监测户5户16人。</t>
  </si>
  <si>
    <t>许营村</t>
  </si>
  <si>
    <t>2025年南郑区高台镇战斗村设施蔬菜基地建设项目</t>
  </si>
  <si>
    <t>新建连栋蔬菜大棚28.8亩并配套相关设施</t>
  </si>
  <si>
    <t>2025年1-12月</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</si>
  <si>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带动农户581户1923人，其中脱贫户38户107人、监测对象4户11人。</t>
  </si>
  <si>
    <t>高台镇</t>
  </si>
  <si>
    <t>战斗村</t>
  </si>
  <si>
    <t>2025年南郑区法镇后河村双层大棚蔬菜种植基地建设项目</t>
  </si>
  <si>
    <t>新建100亩双层蔬菜大棚，采用Φ25*1.8mm镀锌钢管、Φ25*1.5mm镀锌钢管作为钢支撑，及卡膜槽、1.8丝无滴膜、三针遮阳网。</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</si>
  <si>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土地流转、群众务工、收益分红等方式带动增收。带动农户435户1234人，其中脱贫户32户91人。</t>
  </si>
  <si>
    <t>法镇</t>
  </si>
  <si>
    <t>后河村</t>
  </si>
  <si>
    <t>2025年南郑区黎坪镇桃源村食用菌基地巩固提升项目</t>
  </si>
  <si>
    <t>安装改造40亩大棚自动化喷灌控温智能系统、购置生产设备5套，修建基地排水沟1500米。</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</si>
  <si>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带动农户60户168人，其中脱贫40户、监测对象3户12人。</t>
  </si>
  <si>
    <t>黎坪镇</t>
  </si>
  <si>
    <t>桃源村</t>
  </si>
  <si>
    <t>2025年南郑区协税镇中药材种植基地</t>
  </si>
  <si>
    <t>对吴坝、张坪等6个村发展“三七”中药材种植基地200亩，配套新建产业道路沙石路1500米，宽3.5米，张坪村一组、二组修缮50U型渠长300米,40/30U型渠长1200米。黄家沟村三组新建约20米的大口抗旱机井1口</t>
  </si>
  <si>
    <t>项目由镇村实施，项目建成后形成公益性资产归村集体所有，通过项目的实施将提升该区域中药材种植基地的种子收获运输以及灌溉等问题，巩固产业优势、补齐产业短板，强化基础设施条件，提高中药材种植基地建设现代化水平，健全管理服务体系，解决群众生产交通困难、灌溉缓解旱情等问题。项目实施后将增加带动脱贫户及三类人群158户459人，亩均增收1100元。</t>
  </si>
  <si>
    <t>协税镇</t>
  </si>
  <si>
    <t>吴坝村</t>
  </si>
  <si>
    <t>2025年南郑区濂水镇团堆村建设设施蔬菜大棚产业项目</t>
  </si>
  <si>
    <t>1、新建单拱蔬菜大棚84栋，总面积47528㎡。其中：54栋尺寸为8*86m，单栋面积688㎡；1栋尺寸为8*83m，单栋面积664㎡；1栋尺寸为8*69m，单栋面积552㎡；5栋尺寸为8*55m，单栋面积440㎡；9栋尺寸为8*45m，单栋面积360㎡；3栋尺寸为8*40m，单栋面积320㎡；4栋尺寸为8*36m，单栋面积288㎡；4栋尺寸为8*30m，单栋面积240㎡；3栋尺寸为8*27m，单栋面积216㎡。配套灌溉设备、通风系统、遮阳网。 2.新打灌溉60cm口径机井一座。 3.配套仓储房90㎡，采用成品集装箱，单个集装箱尺寸为3*6m,共计5个。4.铺设Φ50PE给水管网8400m。</t>
  </si>
  <si>
    <t>项目由镇村实施，项目建成后财政资金形成的资产为经营性资产，归村集体所有，项目采用村企合作的方式，经营主体每年按照不低于财政投入资金的5%向团堆村集体分红，遵照汉农发〔2025〕8号文件《汉中市农村集体经济组织收益分配管理办法》要求，农村集体经济组织当年收益归全体成员所有，农村集体经济组织成员享有收益分配权，受益农户909户3021人。其中脱贫户279户926人，三类人群9户21人，分红应重点向脱贫户和三类人群倾斜。同时，经营主体通过劳务用工、土地流转带动群众增收。</t>
  </si>
  <si>
    <t>濂水镇</t>
  </si>
  <si>
    <t>团堆村</t>
  </si>
  <si>
    <t>2025年度南郑区汉山街道办汉山村水果产业选果车间项目</t>
  </si>
  <si>
    <t>新建汉山村水果基地混泥土选果车间160平方，购置选果设备一套（包括：水洗、分级、人工分拣设备)</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</si>
  <si>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农户63户221人，其中脱贫户20户35人，三类人群1户1人。</t>
  </si>
  <si>
    <t>汉山街道办</t>
  </si>
  <si>
    <t>汉山村</t>
  </si>
  <si>
    <t>2025年度南郑区汉山街道办汉山村蓝莓基地避雨大棚项目</t>
  </si>
  <si>
    <t>新建蓝莓基地避雨大棚100亩。</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</si>
  <si>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农户496户1445人，其中脱贫户20户35人，三类人群1户1人。</t>
  </si>
  <si>
    <t>2025年南郑区汉山街道草堰村育秧中心项目</t>
  </si>
  <si>
    <t>新建玻璃智能温控大棚2300平米（包含通道、排水等）配套建设成套水稻育秧播种设备，小型秧盘输送、播种等配套设施设备。</t>
  </si>
  <si>
    <t>项目由镇村实施，建成后财政资金形成经营性资产归村集体所有，村集体经济组织自主经营，年收益不低于财政投入资金的5%。村集体分红收入分配以村集体经济组织和成员为主，实行差异化分配重点向脱贫户监测户倾斜。通过土地流转、群众务工、收益分红等方式带动增收。受益713户2358人，其中：脱贫户62户203人、三类人群10户27人。</t>
  </si>
  <si>
    <t>草堰村</t>
  </si>
  <si>
    <t>2025年南郑区青树镇沙河村水稻育秧中心建设项目</t>
  </si>
  <si>
    <t>新建500㎡钢架结构育秧中心一座;购置育秧自动设备一套,机械育秧盘3.5万个，自动送秧设备1台，码堆机器设备1个。</t>
  </si>
  <si>
    <t>项目由镇村实施，项目建成后形成经营性资产，全部归村集体所有。经营主体以每年不低于财政投入资金的4.5%向村集体分红，项目收益分红按照汉农发〔2025〕8号文件要求，依据村股份经济合作社章程制定收益分配方案，提取公积公益金或集体股收益，用于发展壮大村集体经济和公益事业。收益分配以村集体经济组织和全体成员为主，实行差异化分配重点向脱贫户监测户倾斜，预计带动受益户497户1559人,其中脱贫户、监测户61户153人。</t>
  </si>
  <si>
    <t>青树镇</t>
  </si>
  <si>
    <t>沙河村</t>
  </si>
  <si>
    <t>2025年度南郑区牟家坝镇祖师殿村现代果蔬基地建设项目</t>
  </si>
  <si>
    <t>建设设施葡萄15亩、设施蔬菜大棚600平方米、采摘步道及附属设施。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</si>
  <si>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向农户通过务工、技术培训、分红等方式带动群众增收。受益群众609人，其中：三类人群11户27人。</t>
  </si>
  <si>
    <t>牟家坝镇</t>
  </si>
  <si>
    <t>祖师殿村</t>
  </si>
  <si>
    <t>2025年南郑区协税镇协税村设施蔬菜建设</t>
  </si>
  <si>
    <t>建设双拱双层蔬菜大棚50亩，并安装相应的灌溉系统、保温系统。</t>
  </si>
  <si>
    <t>2025年1-12</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</si>
  <si>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土地流转、群众务工、收益分红等方式带动增收。受益脱贫人口及监测对象140人以上</t>
  </si>
  <si>
    <t>协税村</t>
  </si>
  <si>
    <t>2025年度南郑区汉山街道办事处岳树岭村大棚蔬菜基地建设项目</t>
  </si>
  <si>
    <t>新建单拱蔬菜大棚50亩及配套设施。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</si>
  <si>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带动农户1062人，脱贫户和监测对象47人。</t>
  </si>
  <si>
    <t>岳树岭村</t>
  </si>
  <si>
    <t>汉山街道办事处</t>
  </si>
  <si>
    <t>2025年南郑区新集镇龙王村规范化养牛场建设项目</t>
  </si>
  <si>
    <t>新建规范化养牛厂房600平方米；简易消杀房40平方米，青料储存库房150平方米，发酵池100平方米。购置牛粪无害化处理及再利用设备1套；新建管井1口深度80米及相关配套管道系统。</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</si>
  <si>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土地流转、群众务工、收益分红等方式带动增收。受益农户2452人，其中脱贫户123户321人。</t>
  </si>
  <si>
    <t>支持人工、材料、机械等环节及购买相关设施设备。</t>
  </si>
  <si>
    <t>2025年南郑区高台镇东风村生猪养殖项目</t>
  </si>
  <si>
    <t>修建标准化猪舍厂房2300㎡；化粪池1座；干粪场607㎡；自动饲养设备2套；通风设备8台；给、排水系统安装；供配电系统安装等。</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</si>
  <si>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共带动605户1824人，其中脱贫户30户57人，监测户8户22人</t>
  </si>
  <si>
    <t>东风村</t>
  </si>
  <si>
    <t>2025年南郑区阳春镇陈村生态大鹅养殖基地建设项目</t>
  </si>
  <si>
    <t>建设高4米，带顶，钢结构鹅圈，占地面积1600平方米。建设高3米，钢结构看护、消毒、检疫房108平方米、饲料堆放及其他配套设施。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</si>
  <si>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人口2068人，脱贫户及监测对象293户887人。</t>
  </si>
  <si>
    <t>阳春镇</t>
  </si>
  <si>
    <t>陈村</t>
  </si>
  <si>
    <t>2025年南郑区濂水镇熊庙村肉牛养殖基地建设项目</t>
  </si>
  <si>
    <t>建设肉牛养殖牛舍950㎡及配套设施</t>
  </si>
  <si>
    <t>项目由镇村实施，项目建成后财政资金形成的资产为经营性资产归村集体所有，项目采用村企合作的方式，经营主体每年按照不低于财政投入资金的5%向熊庙村集体分红，遵照汉农发〔2025〕8号《汉中市农村集体经济组织收益分配管理办法》文件规定，农村集体经济组织当年收益归全体成员所有，农村集体经济组织成员享有收益分配权，受益农369户1248人。其中，脱贫户111户390人，三类人群8户19人。按照熊庙村股份经济合作社章程对年度分红规定，村股份经济合作社占股30%，股民占股70%，届时分红将严格按照相关规定进行。同时，经营主体通过劳务用工、土地流转方式带动群众增收。</t>
  </si>
  <si>
    <t>熊庙村</t>
  </si>
  <si>
    <t>2025年南郑区濂水镇里仁村蛋鸡养殖设施配套建设项目</t>
  </si>
  <si>
    <t>1、新建有机肥生产车间200平方米；2、新建干粪池一处125平方米；3、硬化生产道路200平方米；4、新建有机肥设有生产线一条；5、配套实施电力、照明等相关附属工程。</t>
  </si>
  <si>
    <t>项目由镇村实施，项目建成后财政资金形成的资产为经营性资产，财政资金内所有固定资产归村集体所有。项目采用村企合作的方式，经营主体以财政资金100万元每年按照不低于5%向里仁村集体分红，收益分红以村集体经济组织和全体成员为主，重点向脱贫户及三类人群及突发困难特殊人群倾斜，受益农户331户1037人，其中，脱贫户81户231人，三类人群5户16人。经营主体通过劳务用工、分红、技能培训等方式带动群众增收。</t>
  </si>
  <si>
    <t>里仁村</t>
  </si>
  <si>
    <t>2025年南郑区濂水镇里仁村蛋鸡养殖设施设备提升改造建设项目</t>
  </si>
  <si>
    <t>扩建鸡舍间设施578㎡，2万只蛋鸡层叠设备购置及安装（包括笼网系统、饮水系统、喂料系统、清粪系统、照明系统、通风系统、捡蛋系统、环控系统），基础路面硬化550平方米。</t>
  </si>
  <si>
    <t>项目由镇村实施，项目建成后财政资金形成的资产为经营性资产，财政资金内所有固定资产归村集体所有，项目采用村企合作的方式，经营主体以财政资金150万元每年按照不低于5%向里仁村集体分红，收益分红以村集体经济组织和全体成员为主，重点向脱贫户及三类人群及突发困难特殊人群倾斜，受益农户331户1037人，其中，脱贫户81户231人，三类人群5户16人。经营主体通过劳务用工、技能培训、分红等方式带动群众增收。</t>
  </si>
  <si>
    <t>2025年南郑区梁山镇前丰村特色蛋鸡养殖基地改扩建项目</t>
  </si>
  <si>
    <t>旧舍改造1848㎡，新建鸡舍528㎡，中央粪沟144m³，风机水帘墙体150㎡，水帘蓄水池45m³，蛋库改造648㎡，笼网系统316套，清粪系统13套，捡蛋系统13套，温控系统23套。</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</si>
  <si>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带动脱贫户和监测对象100户</t>
  </si>
  <si>
    <t>梁山镇</t>
  </si>
  <si>
    <t>前丰村</t>
  </si>
  <si>
    <t>2025年南郑区福成镇田家营村设施农业黄羊养殖场建设项目</t>
  </si>
  <si>
    <t>新建钢结构黄羊养殖用房737.68平方米、饲料加工及储存等生产用房159.06平方米。</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</si>
  <si>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项目建设中通过土地流转、群众务工、收益分红等方式带动增收。带动农户86户278人。</t>
  </si>
  <si>
    <t>福成镇</t>
  </si>
  <si>
    <t>田家营村</t>
  </si>
  <si>
    <t>支持人工、材料、机械等环节。</t>
  </si>
  <si>
    <t>2025年南郑区福成镇程家坝村肉牛养殖场建设项目</t>
  </si>
  <si>
    <t>新建钢结构肉牛养殖用房750平方米、饲料加工、饲草储存等生产用房122.9平方米。</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</si>
  <si>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项目建设中通过土地流转、群众务工、收益分红等方式带动增收。带动124户410人</t>
  </si>
  <si>
    <t>程家坝村</t>
  </si>
  <si>
    <t>2025年南郑区汉山街道办事处白家湾村（三牧行肉牛托养）养殖厂粪污资源化处理项目</t>
  </si>
  <si>
    <t>新建养牛棚1000㎡、牛栏100组、牛槽200米、喂牛车辆及设备2套、自动化添水系统一套；粪污处理池60㎡、自动化清理粪便系统一套；堆肥棚 300㎡；其他附属设施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</si>
  <si>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农户712户2203人，其中脱贫户117户349人，三类人群11户30人。</t>
  </si>
  <si>
    <t>白家湾村</t>
  </si>
  <si>
    <t>2025年南郑区汉山街道办事处陶家湾村（三牧行肉牛托养）养殖厂粪污资源化处理项目</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</si>
  <si>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农户175户515人，其中脱贫户157户470人，三类人群9户27人。</t>
  </si>
  <si>
    <t>陶家湾村</t>
  </si>
  <si>
    <t>2025年青树镇冉家营村良种羊养殖基地</t>
  </si>
  <si>
    <t>新建轻钢羊圈舍、饲草饲料房及附属设施用房共计1350㎡；浆砌石档墙500m³；羊床900㎡；500米产业道路；排水沟300米；粪污收集池（混凝土）200m³；购置铡草机2台，粉碎机2台，青贮饲料打包机一台，牲畜饮水设备1套。</t>
  </si>
  <si>
    <t>项目由镇村实施，建成后形成经营性资产，归村集体所有。通过租赁或承包的方式经营，每年不低于财政投入资金的5%向村集体分红。村集体分红收入分配以村集体经济组织和成员为主，实行差异化分配重点向脱贫户监测户倾斜。通过群众务工、收益分红、收购农产品等方式带动增收。预计带动受益农户37人,其中脱贫户18人。</t>
  </si>
  <si>
    <t>冉家营村</t>
  </si>
  <si>
    <t>2025年南郑区青树镇潘家沟村蛋鸡养殖项目</t>
  </si>
  <si>
    <t>新建钢结构生态养殖场1000㎡、购置存栏2万羽蛋鸡全自动笼养智能化设施设备1套，购置畜禽粪污处理设施设备发酵罐1台。</t>
  </si>
  <si>
    <t>项目由镇村实施，建成后形成经营性资产，归村集体所有。通过租赁或承包的方式经营，每年不低于财政投入资金的5%向村集体分红。村集体分红收入分配以村集体经济组织和成员为主，实行差异化分配重点向脱贫户监测户倾斜。通过群众务工、收益分红、收购农产品等方式带动增收。预计带动受益农户30户75人、其中脱贫户11户25人。</t>
  </si>
  <si>
    <t>潘家沟村</t>
  </si>
  <si>
    <t>2025年度南郑区胡家营镇王河坎村汉绿洲蛋鸡智能养殖场建设项目</t>
  </si>
  <si>
    <t>新建蛋鸡养殖场厂房800㎡，购置安装3万羽蛋鸡自动化饲养设备一套。</t>
  </si>
  <si>
    <t>该项目由镇村实施，建成后财政资金形成经营性资产归村集体所有，通过租赁或承包的方式经营，每年不低于财政投入资金的4.5%向村集体分红。村集体分红收入分配以村集体经济组织和成员为主，实行差异化分配重点向监测对象倾斜。通过土地流转、群众务工、收益分红等方式带动增收。受益农户带动农户1132户4096人，其中监测对象13户30人。</t>
  </si>
  <si>
    <t>胡家营镇</t>
  </si>
  <si>
    <t>王河坎村</t>
  </si>
  <si>
    <t>2025年度南郑区圣水镇王营村海全农场改扩建项目</t>
  </si>
  <si>
    <t>扩建养殖基地1100平方米，扩建圈舍600平方米，干粪堆放场96平方米，混泥土护坡挡墙148立方米，生产及饲料加工厂房200平方米，及牛舍配套设施等</t>
  </si>
  <si>
    <t>项目由镇村实施，建成后财政资金形成经营性资产归村股份经济合作社所有，经营主体与集体经济合作社及农户通过资金收益分红、劳动务工等方式建立利益联结机制，集体经济合作社分红年收益不低于使用项目财政资金的5%进行分红，村集体分红收入分配以村集体经济组织和成员为主，实行差异化分配重点向监测对象倾斜。预计带动农户525户，其中脱贫户60户157人、监测户5户18人。</t>
  </si>
  <si>
    <t>圣水镇</t>
  </si>
  <si>
    <t>王营村</t>
  </si>
  <si>
    <t>2025年南郑区牟家坝镇茶房寺村养猪基地扩建项目</t>
  </si>
  <si>
    <t>1、在灏达养猪场原有的基础上新建2栋标准化生猪养殖圈舍1200平方米；2、配备干粪收集池、污水收集池等相关附属设施。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</si>
  <si>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可增加生猪年出栏1000多头，生猪年存栏可带动周围群众增加经济收入，受益人口98户209人，三类人群5户16人。</t>
  </si>
  <si>
    <t>茶房寺村、云峰寺村</t>
  </si>
  <si>
    <t>2025年度南郑区协税镇大营村生猪养殖场建设项目</t>
  </si>
  <si>
    <t>新建标准化生猪养殖场1个。充分利用废旧宅基地拟建设养殖圈舍、检验检疫、疫病防治、饲料储存、消洗、管理用房等设施，其中生产设施用地面积2.74亩，辅助设施用地面积0.64亩。</t>
  </si>
  <si>
    <t>项目由镇村实施，建成后财政资金形成经营性资产归村集体所有，村集体经济组织自主经营，年收益不低于财政投入资金的4%。村集体分红收入分配以村集体经济组织和成员为主，实行差异化分配重点向脱贫户监测户倾斜。通过土地流转、群众务工、收益分红等方式带动增收。带动农户2896人，脱贫户（含三类人群）513人。</t>
  </si>
  <si>
    <t>大营村</t>
  </si>
  <si>
    <t>2025年南郑区圣水镇山羊村生猪养殖项目</t>
  </si>
  <si>
    <t>新建设砖混钢屋架猪舍2000㎡，简易彩钢附属配套生产用房80㎡，购置智能养殖设施设备1台（套），新建120m深水机井一口,干粪堆积场200㎡,污水存储池2500m³。</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</si>
  <si>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群众务工、收益分红等方式带动增收。带动全村脱贫户及三类人群187户465人增收。</t>
  </si>
  <si>
    <t>山羊村</t>
  </si>
  <si>
    <t>区农业农村局</t>
  </si>
  <si>
    <t>2025年南郑区脱贫户及监测对象产业发展奖补项目</t>
  </si>
  <si>
    <t>按照《汉中市南郑区人民政府关于印发汉中市南郑区财政衔接资金支持产业发展奖补办法（试行）的通知》（南政发〔2022〕17 号）规定，对6482户脱贫户、监测对象当年新发展的种植业、养殖业、林下经济、农副产品加工、个体工商业（电商）、休闲农业（农家乐）等产业予以奖补，且在过渡期内（2021－2025年），脱贫户每户奖补资金累计不得超过5000元，监测对象每户奖补资金累计不得超过10000元。</t>
  </si>
  <si>
    <t>2025年1-6月</t>
  </si>
  <si>
    <t>对全区有劳动能力的6482户脱贫户及监测对象发展特色优势产业进行奖补，提升产业发展意愿，通过生产劳动增加脱贫户和三类人群收入。</t>
  </si>
  <si>
    <t>南郑区</t>
  </si>
  <si>
    <t>奖补资金</t>
  </si>
  <si>
    <t>2025年度南郑区圣水镇南华村农产品仓储保鲜冷链设施建设项目</t>
  </si>
  <si>
    <t>新建冷藏库10.5米× 4.5米×3.2米砖混结构四间，项目建设占地面积189平方米，总容积605立方米；冷库内设施：配套压缩机、通风设备、控制柜、防护门、电气系统；硬化场地300平方米，隔热房顶190平方米,完善其他配套设施。</t>
  </si>
  <si>
    <t>2025
年1-
12月</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</si>
  <si>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t>
  </si>
  <si>
    <t>南华村</t>
  </si>
  <si>
    <t>2025年南郑区牟家坝镇陕南茶市重点项目</t>
  </si>
  <si>
    <t>新建陕南茶市位于牟家坝镇政府东侧冷水河西岸，占地规模约12亩，建设仓储室1500平方米，监测化验室200平方米，冷库200平方米，数字化农业数据分析室200平方米及配套附属设施。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</si>
  <si>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可发展当地茶叶生产、销售及监测分析，受益人口129户367人，三类人群5户17人。</t>
  </si>
  <si>
    <t>牟家坝社区</t>
  </si>
  <si>
    <t>2025年度南郑区大河坎镇丁元村农产品仓储气调库建设项目</t>
  </si>
  <si>
    <t>新建300立方米气调库1个及可控配套设施建设（包括：制冷设备、储存中加湿设备、制冷机组的霜冲洗和冷却设备、电气控制设备、可控气氛控制设备）。</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</si>
  <si>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人口1866人，其中脱贫户415人。</t>
  </si>
  <si>
    <t>大河坎镇</t>
  </si>
  <si>
    <t>丁元村</t>
  </si>
  <si>
    <t>2025年南郑区碑坝镇韭菜岩村农产品冷库建设项目</t>
  </si>
  <si>
    <t>建设300吨冷库一座，及相关配套附属设施。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</si>
  <si>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带动当地229户742人，脱贫户68户227人增收。</t>
  </si>
  <si>
    <t>碑坝镇</t>
  </si>
  <si>
    <t>韭菜岩村</t>
  </si>
  <si>
    <t>2025年度南郑区汉山街道办汉山村林下猕猴桃园区冷库项目</t>
  </si>
  <si>
    <t>新建林下猕猴桃300吨冷库一座，及相关配套附属设施</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</si>
  <si>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受益农户496户1445人， 其脱贫户10户15人，三类人群1户1人。</t>
  </si>
  <si>
    <t>2025年南郑区濂水镇里仁村烤烟基地及配套设施建设项目</t>
  </si>
  <si>
    <t>1、新建设烤烟炉23.6㎡共四间94.4㎡；2、新建烤烟棚一座200㎡；3、建造砂石路1.35公里；4、新建灌溉井1口及管网抽水设施；5、修建U型渠1.46公里；6、大棚内场地硬化1077㎡。</t>
  </si>
  <si>
    <t>项目由镇村实施，项目建成后财政资金资产资均归村集体所有，后续管理由里仁村股份经济合作社负责。该项目财政资金形成的资产部分为公益性资产，部分为经营性资产，项目采用村企合作的方式，经营主体以财政资金形成经营性资产部分每年按照不低于财政投入资金的5%向里仁村集体分红（具体经营性资产为烤烟炉、烤烟棚、机井及管网配套设施，共计33.6805万元），收益分红以村集体经济组织和全体成员为主，重点向脱贫户及三类人群及突发困难特殊人群倾斜，受益农户331户1037人，其中，脱贫户81户231人，三类人群5户16人。同时，经营主体通过劳务用工、土地流转、分红方式带动群众增收。</t>
  </si>
  <si>
    <t>2025年南郑区两河镇倒庙村烤烟产业提升项目</t>
  </si>
  <si>
    <t>在倒庙村建设烤烟烘烤工厂，占地面积不少于1200平方米。其中：集中建设13座砖混结构烤烟房，单座长11.54米、宽3米，并配套相关烤烟设备13套；搭建仓储用房122.43㎡，彩钢敞篷279.3㎡，硬化场地390平方米。</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</si>
  <si>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土地流转、群众务工、收益分红等方式带动增收。受益人口425户968人，其中脱贫户、监测户11户20人。</t>
  </si>
  <si>
    <t>两河镇</t>
  </si>
  <si>
    <t>倒庙村</t>
  </si>
  <si>
    <t>2025年度南郑区小南海镇烤烟基地烤炉建设项目</t>
  </si>
  <si>
    <t>新建烤烟炉50座。</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</si>
  <si>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土地流转、群众务工、收益分红等方式带动增收。带动烟农36户143人，其中脱贫户4户14人，户均年增收1000元以上。</t>
  </si>
  <si>
    <t>小南海镇</t>
  </si>
  <si>
    <t>南郑区红庙镇干坝子村2025年烤烟烤建设项目</t>
  </si>
  <si>
    <t>对在干坝子村五组新发展50亩烤烟，配套烤烟炉2套；群福村新发展的120亩烤烟，配套烤烟炉2套；金沟村新发展的30亩烤烟，配套烤烟炉1套。</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</si>
  <si>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土地流转、群众务工、收益分红等方式带动增收。受益农户5户15人发展烤烟（其中，脱贫户1户2人；三类人群1户2人）。</t>
  </si>
  <si>
    <t>红庙镇</t>
  </si>
  <si>
    <t>干坝子村</t>
  </si>
  <si>
    <t>汉中市南郑区红庙镇民生村2025年中药材加工厂提升项目</t>
  </si>
  <si>
    <t>1.重型钢构制药厂房400平方米；2.日处理污水5吨小型污水处理站一座（包括管网、土建、沉淀池等附属设施）（；3.120m³药品储存库一座（包括专业除湿系统级附属设施）；4.地磅7米及配套设备；5.晾晒场硬化227平方米。5.晾晒场浆砌石挡墙120m³</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</si>
  <si>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土地流转、群众务工、收益分红等方式带动增收。带动1250人增收。</t>
  </si>
  <si>
    <t>民生村</t>
  </si>
  <si>
    <t>2025年南郑区两河镇粮烟一体化基地农事服务中心建设项目</t>
  </si>
  <si>
    <t>在粮烟基地核心区域修建农事服务中心一栋，面积200平方米，硬化院厂500平方米，购置输送机1部，项目建成后财政衔接资金形成的资产确权到村集体经济组织。</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</si>
  <si>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土地流转、群众务工、收益分红等方式带动增收。受益人口104户223人，其中脱贫户、监测户55户118人。</t>
  </si>
  <si>
    <t>仰天坪村</t>
  </si>
  <si>
    <t>2025年南郑区两河镇炉河坝村集体经济烤烟基地建设项目</t>
  </si>
  <si>
    <t>新建砖混烤烟炉4座配套相关烘烤设备，烟叶储藏室57.8㎡，硬化场地300㎡，搭建烤烟分级场地（彩钢棚）207.85㎡，购置大型旋耕机（704）一台以及相关分拣设备。</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</si>
  <si>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吸纳群众入企务工、分红等带动群众增收，受益人口251户649人，其中脱贫户、监测户121户、254人。</t>
  </si>
  <si>
    <t>炉河坝村</t>
  </si>
  <si>
    <t>2025年南郑区湘水镇盘龙庵村茶叶生产线建设项目</t>
  </si>
  <si>
    <t>新建钢结构7间2层厂房400㎡，配套茶叶生产线设备一套及附属设施。</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</si>
  <si>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吸纳群众入企务工、分红等带动群众增收，带动产业受益人群297户854人，其中：已脱贫户及监测对象受益92户246人。</t>
  </si>
  <si>
    <t>湘水镇</t>
  </si>
  <si>
    <t>盘龙庵村</t>
  </si>
  <si>
    <t>2025年南郑区法镇黄家沟村茶叶厂房改造提升项目</t>
  </si>
  <si>
    <t>1.改建厂房500平方米，进行水电改造及周围基础设施建设；2.扩建厂房200平方米；3.库房扩建200平方米；4.配置绿茶配套加工设备22台（套）。</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</si>
  <si>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吸纳群众入企务工、分红、收购鲜叶等方式带动群众增收，受益人口510户1460人，其中已脱贫户122户259人。</t>
  </si>
  <si>
    <t>黄家沟村、李子垭村</t>
  </si>
  <si>
    <t>2025年南郑区法镇沙坝村茶叶加工厂附属设施建设项目</t>
  </si>
  <si>
    <t>扩建茶叶加工厂200平方米，改造提升标准化生产车间600平方米。</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</si>
  <si>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吸纳群众入企务工、分红、收购鲜叶等方式带动群众增收，带动586户1699人，其中脱贫户147户300人、监测户7户16人稳定增收。</t>
  </si>
  <si>
    <t xml:space="preserve">
沙坝村</t>
  </si>
  <si>
    <t>2025年南郑区法镇沙坝村夏秋茶提质增效生产研发项目</t>
  </si>
  <si>
    <t>1.改建1306平方米黑毛茶晾晒棚及外贸茶摊凉棚。
2.新建年产400吨级外贸茶加工线一条（茶叶加工机械设备及连线设备共计78台）。</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</si>
  <si>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吸纳群众入企务工、分红、收购鲜叶等方式带动群众增收，受益586户1699人（其中脱贫户147户300人）同时企业通过吸纳群众务工60人、收购村内外农户鲜叶带动群众增收。</t>
  </si>
  <si>
    <t>2025年碑坝镇中药材收储中心加工设备提升设施建设项目</t>
  </si>
  <si>
    <t>建设钢结构烘干厂房208㎡;钢结构晾晒厂房120㎡，场地土地平整2665㎡;浆砌石挡墙320m;地面硬化1623㎡;钢护栏围墙432米;采购药材干燥设备、筛选设备等5台/套;及配套设施建设。</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</si>
  <si>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吸纳群众入企务工、分红等带动群众增收，带动农户275户921人，其中脱贫户99户343人。资产后续由村集体管理。</t>
  </si>
  <si>
    <t>梁堂村</t>
  </si>
  <si>
    <t>2025年南郑区福成镇马元村中药材加工厂建设项目</t>
  </si>
  <si>
    <t>新建钢结构中药材收储用房514.71平方米、配套必要生产设施设备。</t>
  </si>
  <si>
    <t>项目由镇村实施，建成后财政资金形成经营性资产归村集体所有，通过租赁或承包的方式经营，租赁或承包费每年不低于财政投入资金的4%，村集体年收入4.8万元，其中30%1.44万元用于发展壮大村集体经济或用于扩大再生产70%3.36万元经成员代表大会讨论决定制定实施方案面向村集体经济组织成员分红，带动167户450人人均增收74元，但重点面向监测对象、脱贫人口中增收困难群体倾斜，实行差异化分红，帮助弱势群体增加收入。通过吸纳群众入企务工、分红等带动群众增收，每年可解决2人就地务工人均增收3万元，带动群众大力发展中药材增收，拓宽增收渠道筑牢增收基础。</t>
  </si>
  <si>
    <t>马元村</t>
  </si>
  <si>
    <t>2025年度南郑区福成镇烤烟基地烤炉建设项目</t>
  </si>
  <si>
    <t>新建烤烟烤炉25座。</t>
  </si>
  <si>
    <t>项目由镇村实施，建成后财政资金形成经营性资产归村集体所有，烤炉实行有偿使用，使用期限不少于8年，村集体经济组织按照每座烤炉每年500元价格出租给烟农用于烤烟烘烤。每年收取租金1.25万元用于发展壮大村集体经济。带动20户30余劳动力就地就近发展烤烟500亩，年增加群众收入150万元，为加快推进乡村振兴步伐，构建和谐稳定社会奠定坚实基础。</t>
  </si>
  <si>
    <t>明三湾村、佛头山村、底坪村</t>
  </si>
  <si>
    <t>2025年南郑区小南海镇回军坝村中药材大黄流水线加工厂房项目</t>
  </si>
  <si>
    <t>新建200平方米的一体化加工厂房；采购并安装自动清洗机、智能切片机、烘干机、恒温恒湿储存设备；配套建设水、电、道路等基础设施；配套建设环保设施设备。</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</si>
  <si>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通过吸纳群众入企务工、分红等带动群众增收，项目建成后，改善主导产业中药材种植，建成后受益总人口全村共11个村民小组214户628口人。其中：脱贫户64户179人；纳入“三类人群”5户11人（其中风险已消除4户6人）。</t>
  </si>
  <si>
    <t>回军坝村</t>
  </si>
  <si>
    <t>2025年南郑区牟家坝镇马仙坝村标准化中药材加工厂建设项目</t>
  </si>
  <si>
    <t>1、新建标准化厂房780平方米；2、烘干设备一套；3、切片设备四套；4、清洗设备一套。</t>
  </si>
  <si>
    <t>项目由镇村实施，建成后财政资金形成经营性资产归村集体所有，通过租赁或承包的方式经营，每年不低于财政投入资金的5%向村集体分红。村集体分红收入分配以村集体经济组织和成员为主，实行差异化分配重点向脱贫户监测户倾斜。可发展玄参、何首乌金银花、连翘中药材1270亩，可受益群众172户445人其中三类人群5户17人。</t>
  </si>
  <si>
    <t>马仙坝村</t>
  </si>
  <si>
    <t>2025年南郑区梁山镇荣国村园区产业示范基地建设项目</t>
  </si>
  <si>
    <t>在44亩设施蔬菜产业园区内，新建30U型渠570米，浆砌石渠280米，小型抗旱泵站及配套设施1座。</t>
  </si>
  <si>
    <t>项目由镇村实施，建成后财政资金形成公益性资产归村集体所有，由村集体进行管护。服务产业基地44亩，通过土地流转、带动生产和务工增收等方式联农带农，带动农户104户261人，均为脱贫户和监测对象。</t>
  </si>
  <si>
    <t>荣国村</t>
  </si>
  <si>
    <t>支持生产灌溉及附属设施建设，人工、购买材料、机械等环节</t>
  </si>
  <si>
    <t>2025年度南郑区梁山镇荣国村农事服务中心</t>
  </si>
  <si>
    <t>新建400平方米厂房，购置：粮食烘干设备1台套，智慧育秧成套设备1台套，秧盘12000个，插秧机1台套，育秧专用转运设备2台套，育苗暗化室50平方米，碎土机1台套，送秧轨道50米，育秧无纺布5卷，种子浸泡池1个。</t>
  </si>
  <si>
    <t>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吸纳群众入企务工、分红等带动群众增收，受益农户带动农户1052人，其中脱贫户（三类人群）69人。</t>
  </si>
  <si>
    <t>2025年度南郑区协税镇马家岭村农事服务中心</t>
  </si>
  <si>
    <t>改建400平方米厂房，购置：1.50马力拖拉机3台（配套旋耕机、犁、播种机、水田平整耙）；2.智能化成套水稻育秧播种设备1套，乘坐式插秧机2台； 3.联合收割机2台；4.日烘干量15吨烘干塔；5.农用小型叉车、铲车各1辆；6.秧盘1万张、托盘5个；7.植保无人机1台等其他配套设施设备。</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</si>
  <si>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吸纳群众入企务工、分红等带动群众增收，受益农户1873人，其中脱贫户183人</t>
  </si>
  <si>
    <t>马家岭村</t>
  </si>
  <si>
    <t>2025年湘水镇海明村农事服务中心建设项目</t>
  </si>
  <si>
    <t>购置：秸秆粉碎打包机1台、水稻收割机2台、拖拉机1辆、旋耕机5台、柴油三轮车1辆、移动电动喷雾机5台、小型铲车1辆、微型挖掘机1台。</t>
  </si>
  <si>
    <t>项目由镇村实施，建成后财政资金形成经营性资产归村集体所有，通过租赁或承包的方式经营，每年不低于财政投入资金的4%向村集体分红。村集体分红收入分配以村集体经济组织和成员为主，实行差异化分配重点向脱贫户监测户倾斜。通过吸纳群众入企务工、分红等带动群众增收，受益总人口325户928人，其中：已脱贫户及监测对象受益104户253人。</t>
  </si>
  <si>
    <t>海明村</t>
  </si>
  <si>
    <t>2025年南郑区濂水镇雅和村农事服务中心建设项目</t>
  </si>
  <si>
    <t>新建400平方米厂房，购置:1.LY1204-C1型轮式拖拉机2台；2.1GZL200A型号履带旋耕机1台；3.全喂入联合收割机2台；4.植保无人机1台；5.移动电动喷雾机1台；6.油菜播种机1台；7.2.2米油菜收割台1台；8.铲车1台；9.叉车1台；10.粮食转运设备1台；11.田间四轮运输车1台；12.乘坐式插秧机2台；13.水田打浆平地机1台；14.旋耕机1台；15.液压翻转犁1台。</t>
  </si>
  <si>
    <t>项目由镇村实施，项目建成后财政资金形成的资产归村集体所有，资产后续管理由雅和村股份经济合作社负责。项目建成后，通过租售或承包的方式交给经营主体经营，经营主体每年以不低于财政投入资金的4.5%向村集体分红。村集体分红收入分配以村集体经济组织和成员为主，带动806户2614人，其中脱贫户55户165人，三类人群5户13人，分配重点向脱贫户监测户倾斜。同时，通过吸纳群众参与项目日常务工、技能培训带动群众增收。</t>
  </si>
  <si>
    <t>雅和村</t>
  </si>
  <si>
    <t>2025年南郑区青树镇汪家坝村秸秆加工厂项目</t>
  </si>
  <si>
    <t>新建彩钢结构秸秆加工厂房1000平方米，仓储库房500平方米，晾晒场地面硬化300㎡、路面硬化200平方米，砌筑挡墙110m³，购置秸秆加工设备6套及其他配套设施。</t>
  </si>
  <si>
    <t>汪家坝村</t>
  </si>
  <si>
    <t>2025年新集镇鲁营村农事服务基地建设项目</t>
  </si>
  <si>
    <t>新建农资供应及农机具服务用房600㎡、暗化室30㎡、晒场硬化平整1500㎡；购置：120马力拖拉机（配套旋耕机、犁、水田平整耙）一台、乘坐式插秧机1台、日烘干量30吨烘干塔1套、小型叉车、铲车各1辆、秧盘1万张、叠盘机5个、水稻浸种池及催芽设备1套、播种流水线1套，配套水电、消防等附属工程。</t>
  </si>
  <si>
    <t>该项目由镇村实施，建成后财政资金形成经营性资产归村集体所有，通过租赁或承包的方式经营，每年不低于财政投入资金的4.5%向村集体分红。村集体分红收入分配以村集体经济组织和成员为主，实行差异化分配重点向脱贫户监测户倾斜。通过吸纳群众入企务工、分红等带动群众增收。受益人口754户2595人。其中脱贫户54户209人三类人群3户13人。</t>
  </si>
  <si>
    <t>鲁营村</t>
  </si>
  <si>
    <t>2025年南郑区胡家营镇农作物秸秆收储中心建设项目</t>
  </si>
  <si>
    <t>新建钢结构秸秆饲料化厂房1500平方米，购置安装捡拾圆捆机1台、搂草机2台、打捆机1台、割草机2台，配套消防设施。</t>
  </si>
  <si>
    <t>该项目由镇村实施，建成后财政资金形成经营性资产归村集体所有，通过租赁或承包的方式经营，每年不低于财政投入资金的4.5%向村集体分红。村集体分红收入分配以村集体经济组织和成员为主，实行差异化分配重点向监测对象倾斜。通过吸纳群众入企务工、分红等带动群众增收，受益农户带动农户受益群众1260户3724人，其中监测对象10户26人。</t>
  </si>
  <si>
    <t>塘坎村</t>
  </si>
  <si>
    <t>2025年南郑区金融帮扶贷款贴息项目</t>
  </si>
  <si>
    <t>对全区脱贫人口小额信贷、互助协会脱贫户会员借款进行贴息。</t>
  </si>
  <si>
    <t>通过对享受脱贫人口小额信贷、互助协会借款的脱贫户进行贴息，预计4900户脱贫户受益。</t>
  </si>
  <si>
    <t>贴息补助</t>
  </si>
  <si>
    <t>2025年南郑区新型经营主体贷款贴息项目</t>
  </si>
  <si>
    <t>对全区新型经营主体贷款进行贴息</t>
  </si>
  <si>
    <t>新型经营主体通过吸纳脱贫户或监测对象务工，收购农产品，群众代养等方式，增加脱贫户或监测对象收入。受益脱贫户500户。</t>
  </si>
  <si>
    <t>2025年度南郑区乡村公益性岗位项目</t>
  </si>
  <si>
    <t>在22个镇办为脱贫户增设农村公益性岗位1860个。</t>
  </si>
  <si>
    <t>通过开发农村公益性岗位，安置脱贫劳动力1860人就地就近就业，增加脱贫户收入，助力乡村振兴，预计增收6000元人/年。</t>
  </si>
  <si>
    <t>各镇（街道）</t>
  </si>
  <si>
    <t>区人社局</t>
  </si>
  <si>
    <t>岗位补贴</t>
  </si>
  <si>
    <t>2025年度南郑区小南海镇老龙池村上板厂烟区生产道路硬化项目</t>
  </si>
  <si>
    <t>硬化2.8公里，路面3.5米厚度18厘米。</t>
  </si>
  <si>
    <t>项目由镇村实施，建成后财政资金形成公益性资产归村集体所有，由村集体进行管护。通过建设该道路硬化及附属设施，使全村961人受益，改善群众出行条件，带动脱贫户及监测户70户168人。项目建成后，改善主导产业以种植烤烟、中药材、肉牛养殖为主，烤烟面积约450余亩，中药材约30亩。建成后受益总人口上半厂共3个村民小组22户146口人。其中：脱贫户13户37人。</t>
  </si>
  <si>
    <t>老龙池村</t>
  </si>
  <si>
    <t>2025年南郑区黎坪镇黎坪村中药材基地产业路项目</t>
  </si>
  <si>
    <t>新建1公里的砂石路，路基宽3.5米，路面宽3.0米，漫水桥1座，桥长18米，桥面宽4米。</t>
  </si>
  <si>
    <t>项目由镇村实施，建成后财政资金形成公益性资产归村集体所有，由村集体进行管护。受益350人、脱贫户55人</t>
  </si>
  <si>
    <t>黎坪村</t>
  </si>
  <si>
    <t>2025年南郑区湘水镇经堂湾村山药基地产业道路项目</t>
  </si>
  <si>
    <t>全村拓宽砂石道路3500米，宽度3.5米，浆砌挡墙600立方米，预埋水泥涵管（50厘米）198米，（80厘米）5米，D40U型渠1800米。</t>
  </si>
  <si>
    <t>项目由镇村实施，建成后财政资金形成公益性资产归村集体所有，由村集体进行管护。带动50户群众从事山药种植规模达300亩，基地种植农户人均纯收入增加5000元，农户通过务工人均增收500元以上。</t>
  </si>
  <si>
    <t>经堂湾村</t>
  </si>
  <si>
    <t>2025年度南郑区高台镇石科村狮子沟大樱桃基地产业道路建设项目</t>
  </si>
  <si>
    <t>新建道路硬化线路总长0.903㎞，其中：主路长0.854㎞、路基宽6m，支路长0.05㎞、路基宽4.5m，道路采用石渣垫层，硬化路面宽度达到3.5m，水泥混凝土面板厚度达到18㎝、路面弯拉强度标准为4.0Mpa。配套建设水沟管涵等设施工程。</t>
  </si>
  <si>
    <t>项目由镇村实施，项目建成后形成公益性资产归村集体所有，资产后续管理由村集体进行管护。受益人口606户，1806人，其中：脱贫户179户603人，三类人群5户10人。</t>
  </si>
  <si>
    <t>石科村</t>
  </si>
  <si>
    <t>2025年南郑区福成镇明三湾村村烤烟基地产业路硬化硬化项目</t>
  </si>
  <si>
    <t>硬化明三湾村1000亩烤烟基地小沟坪廖叶沟至立树垭道路3公里，路基宽4.5米，路面宽3.5米，厚18厘米。</t>
  </si>
  <si>
    <t>项目由镇村实施，建成后财政资金形成公益性资产归村集体所有，由村集体进行管护。通过项目实施，改善烤烟基地种植条件，提升生产经营效益，提高加群众发展产业积极性，增加群众收入。受益群众232人，脱贫户（三类人群）72人。</t>
  </si>
  <si>
    <t>明三湾村</t>
  </si>
  <si>
    <t>2025年南郑区福成镇佛头山烤烟基地产业道路建设项目</t>
  </si>
  <si>
    <t>硬化佛头山村480亩烤烟基地陕桥河至新场道路2公里，路基宽4.5米路面，宽3.5米、厚18厘米。</t>
  </si>
  <si>
    <t>项目由镇村实施，建成后财政资金形成公益性资产归村集体所有，由村集体进行管护。通过项目实施，改善烤烟基地种植条件，提升产业效益，提高加群众发展产业积极性，增加群众收入。受益群众186人，脱贫户（三类人群）82人。</t>
  </si>
  <si>
    <t>佛头山村</t>
  </si>
  <si>
    <t>2025年度南郑区牟家坝镇马仙坝村茶叶工厂基础设施提升项目</t>
  </si>
  <si>
    <t>1、建设长300米、路基宽4.5米，路面宽3.5米，水泥路面厚度18cm，配套完善道路附属设施；2、做沟涵200米；3、修建护坡挡墙长150米。4、院场整理600平方米。</t>
  </si>
  <si>
    <t>项目由镇村实施，建成后财政资金形成公益性资产归村集体所有，由村集体进行管护。通过项目实施，改善茶叶加工厂生产条件，提升效益，提高加群众发展产业积极性，增加群众收入。解决603户、1823人群众茶叶销售难的问题，增加群众经济收入，每户增收500元。</t>
  </si>
  <si>
    <t>2025年南郑区碑坝镇松树庵村中药材等特色种植基地产业道路建设项目</t>
  </si>
  <si>
    <t>硬化松树庵村中药材等特色种植基地产业道路3.76公里，宽3.5米，厚度18公分</t>
  </si>
  <si>
    <t>项目由镇村实施，建成后财政资金形成公益性资产归村集体所有，由村集体进行管护。通过道路硬化，改善中药材基地种植条件，更有利于产业发展，提高积极性，增加群众收入。受益农户981人，其中脱贫户（三类人群）112人。</t>
  </si>
  <si>
    <t>松树庵村</t>
  </si>
  <si>
    <t>2025年南郑区雨露计划学生补助项目</t>
  </si>
  <si>
    <t>对全区就读中高职、技工院校的脱贫户、监测对象家庭学生进行资助</t>
  </si>
  <si>
    <t>通过对已脱贫户（含三类人群）家庭学生进行资助使学生受益，预计收益人数1067人次。</t>
  </si>
  <si>
    <t>教育补助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</si>
</sst>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
  </numFmts>
  <fonts count="48">
    <font>
      <sz val="11"/>
      <color theme="1"/>
      <name val="宋体"/>
      <charset val="134"/>
      <scheme val="minor"/>
    </font>
    <font>
      <sz val="9"/>
      <name val="宋体"/>
      <charset val="134"/>
    </font>
    <font>
      <sz val="18"/>
      <name val="宋体"/>
      <charset val="134"/>
    </font>
    <font>
      <b/>
      <sz val="9"/>
      <name val="宋体"/>
      <charset val="134"/>
    </font>
    <font>
      <sz val="9"/>
      <color theme="1" tint="0.0499893185216834"/>
      <name val="宋体"/>
      <charset val="134"/>
    </font>
    <font>
      <sz val="9"/>
      <color theme="1"/>
      <name val="宋体"/>
      <charset val="134"/>
    </font>
    <font>
      <b/>
      <sz val="18"/>
      <name val="宋体"/>
      <charset val="134"/>
    </font>
    <font>
      <sz val="10"/>
      <name val="宋体"/>
      <charset val="134"/>
    </font>
    <font>
      <b/>
      <sz val="10"/>
      <name val="宋体"/>
      <charset val="134"/>
    </font>
    <font>
      <b/>
      <sz val="9"/>
      <color theme="1"/>
      <name val="宋体"/>
      <charset val="134"/>
    </font>
    <font>
      <sz val="11"/>
      <name val="宋体"/>
      <charset val="134"/>
    </font>
    <font>
      <sz val="11"/>
      <name val="Times New Roman"/>
      <charset val="0"/>
    </font>
    <font>
      <sz val="11"/>
      <name val="宋体"/>
      <charset val="134"/>
      <scheme val="minor"/>
    </font>
    <font>
      <sz val="11"/>
      <name val="宋体"/>
      <charset val="134"/>
      <scheme val="major"/>
    </font>
    <font>
      <sz val="10"/>
      <color theme="1" tint="0.0499893185216834"/>
      <name val="宋体"/>
      <charset val="134"/>
    </font>
    <font>
      <sz val="11"/>
      <name val="仿宋"/>
      <charset val="134"/>
    </font>
    <font>
      <sz val="10"/>
      <name val="宋体"/>
      <charset val="134"/>
      <scheme val="minor"/>
    </font>
    <font>
      <sz val="10"/>
      <name val="方正黑体_GBK"/>
      <charset val="134"/>
    </font>
    <font>
      <sz val="12"/>
      <name val="宋体"/>
      <charset val="134"/>
    </font>
    <font>
      <b/>
      <sz val="12"/>
      <name val="宋体"/>
      <charset val="134"/>
    </font>
    <font>
      <sz val="12"/>
      <name val="黑体"/>
      <charset val="134"/>
    </font>
    <font>
      <sz val="18"/>
      <name val="方正小标宋简体"/>
      <charset val="134"/>
    </font>
    <font>
      <sz val="10"/>
      <name val="黑体"/>
      <charset val="134"/>
    </font>
    <font>
      <b/>
      <sz val="10"/>
      <name val="仿宋_GB2312"/>
      <charset val="134"/>
    </font>
    <font>
      <sz val="10"/>
      <color theme="1"/>
      <name val="黑体"/>
      <charset val="134"/>
    </font>
    <font>
      <b/>
      <sz val="10"/>
      <color theme="1"/>
      <name val="仿宋_GB2312"/>
      <charset val="134"/>
    </font>
    <font>
      <sz val="10"/>
      <color theme="1"/>
      <name val="仿宋_GB2312"/>
      <charset val="134"/>
    </font>
    <font>
      <b/>
      <sz val="11"/>
      <color theme="1"/>
      <name val="宋体"/>
      <charset val="134"/>
      <scheme val="minor"/>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3" borderId="14" applyNumberFormat="0" applyAlignment="0" applyProtection="0">
      <alignment vertical="center"/>
    </xf>
    <xf numFmtId="0" fontId="38" fillId="4" borderId="15" applyNumberFormat="0" applyAlignment="0" applyProtection="0">
      <alignment vertical="center"/>
    </xf>
    <xf numFmtId="0" fontId="39" fillId="4" borderId="14" applyNumberFormat="0" applyAlignment="0" applyProtection="0">
      <alignment vertical="center"/>
    </xf>
    <xf numFmtId="0" fontId="40" fillId="5"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8" fillId="0" borderId="0">
      <alignment vertical="center"/>
    </xf>
  </cellStyleXfs>
  <cellXfs count="11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2"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1" fillId="0" borderId="7" xfId="0" applyFont="1" applyFill="1" applyBorder="1" applyAlignment="1"/>
    <xf numFmtId="0" fontId="1" fillId="0" borderId="7" xfId="0" applyFont="1" applyFill="1" applyBorder="1" applyAlignment="1">
      <alignment wrapText="1"/>
    </xf>
    <xf numFmtId="0" fontId="1" fillId="0" borderId="7" xfId="0" applyFont="1" applyFill="1" applyBorder="1" applyAlignment="1">
      <alignment horizontal="center" vertical="center"/>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178" fontId="14"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ont="1" applyFill="1" applyAlignment="1">
      <alignment vertical="center"/>
    </xf>
    <xf numFmtId="0" fontId="18"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8" fillId="0" borderId="0" xfId="0" applyFont="1" applyFill="1" applyBorder="1" applyAlignment="1">
      <alignment horizontal="left" wrapText="1"/>
    </xf>
    <xf numFmtId="0" fontId="18" fillId="0" borderId="0" xfId="0" applyFont="1" applyFill="1" applyBorder="1" applyAlignment="1">
      <alignment horizontal="left"/>
    </xf>
    <xf numFmtId="0" fontId="18" fillId="0" borderId="7" xfId="0" applyFont="1" applyFill="1" applyBorder="1" applyAlignment="1"/>
    <xf numFmtId="0" fontId="22" fillId="0" borderId="7" xfId="0" applyFont="1" applyFill="1" applyBorder="1" applyAlignment="1">
      <alignment vertical="center"/>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49" fontId="2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22" fillId="0" borderId="7" xfId="0" applyFont="1" applyFill="1" applyBorder="1" applyAlignment="1"/>
    <xf numFmtId="0" fontId="27" fillId="0" borderId="0" xfId="0" applyFont="1" applyFill="1" applyAlignment="1">
      <alignment vertical="center"/>
    </xf>
    <xf numFmtId="0" fontId="28" fillId="0" borderId="0" xfId="0" applyFont="1" applyFill="1" applyBorder="1" applyAlignment="1">
      <alignment vertical="center" wrapText="1"/>
    </xf>
    <xf numFmtId="0" fontId="20" fillId="0" borderId="0" xfId="0" applyFont="1" applyFill="1" applyBorder="1" applyAlignment="1">
      <alignment vertical="center" wrapText="1"/>
    </xf>
    <xf numFmtId="0" fontId="18"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71</xdr:row>
      <xdr:rowOff>0</xdr:rowOff>
    </xdr:from>
    <xdr:to>
      <xdr:col>2</xdr:col>
      <xdr:colOff>8255</xdr:colOff>
      <xdr:row>71</xdr:row>
      <xdr:rowOff>38100</xdr:rowOff>
    </xdr:to>
    <xdr:pic>
      <xdr:nvPicPr>
        <xdr:cNvPr id="96" name="图片 2"/>
        <xdr:cNvPicPr>
          <a:picLocks noChangeAspect="1"/>
        </xdr:cNvPicPr>
      </xdr:nvPicPr>
      <xdr:blipFill>
        <a:blip r:embed="rId1"/>
        <a:stretch>
          <a:fillRect/>
        </a:stretch>
      </xdr:blipFill>
      <xdr:spPr>
        <a:xfrm>
          <a:off x="2085975" y="131940300"/>
          <a:ext cx="8255" cy="38100"/>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16510</xdr:rowOff>
    </xdr:to>
    <xdr:pic>
      <xdr:nvPicPr>
        <xdr:cNvPr id="97" name="图片 96"/>
        <xdr:cNvPicPr>
          <a:picLocks noChangeAspect="1"/>
        </xdr:cNvPicPr>
      </xdr:nvPicPr>
      <xdr:blipFill>
        <a:blip r:embed="rId2"/>
        <a:stretch>
          <a:fillRect/>
        </a:stretch>
      </xdr:blipFill>
      <xdr:spPr>
        <a:xfrm>
          <a:off x="2085975" y="131940300"/>
          <a:ext cx="8255" cy="16510"/>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45085</xdr:rowOff>
    </xdr:to>
    <xdr:pic>
      <xdr:nvPicPr>
        <xdr:cNvPr id="98" name="图片 2"/>
        <xdr:cNvPicPr>
          <a:picLocks noChangeAspect="1"/>
        </xdr:cNvPicPr>
      </xdr:nvPicPr>
      <xdr:blipFill>
        <a:blip r:embed="rId1"/>
        <a:stretch>
          <a:fillRect/>
        </a:stretch>
      </xdr:blipFill>
      <xdr:spPr>
        <a:xfrm>
          <a:off x="2085975" y="131940300"/>
          <a:ext cx="8255" cy="45085"/>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12065</xdr:rowOff>
    </xdr:to>
    <xdr:pic>
      <xdr:nvPicPr>
        <xdr:cNvPr id="99" name="图片 2"/>
        <xdr:cNvPicPr>
          <a:picLocks noChangeAspect="1"/>
        </xdr:cNvPicPr>
      </xdr:nvPicPr>
      <xdr:blipFill>
        <a:blip r:embed="rId2"/>
        <a:stretch>
          <a:fillRect/>
        </a:stretch>
      </xdr:blipFill>
      <xdr:spPr>
        <a:xfrm>
          <a:off x="2085975" y="131940300"/>
          <a:ext cx="8255" cy="12065"/>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39370</xdr:rowOff>
    </xdr:to>
    <xdr:pic>
      <xdr:nvPicPr>
        <xdr:cNvPr id="100" name="图片 2"/>
        <xdr:cNvPicPr>
          <a:picLocks noChangeAspect="1"/>
        </xdr:cNvPicPr>
      </xdr:nvPicPr>
      <xdr:blipFill>
        <a:blip r:embed="rId1"/>
        <a:stretch>
          <a:fillRect/>
        </a:stretch>
      </xdr:blipFill>
      <xdr:spPr>
        <a:xfrm>
          <a:off x="2085975" y="131940300"/>
          <a:ext cx="10795" cy="3937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17780</xdr:rowOff>
    </xdr:to>
    <xdr:pic>
      <xdr:nvPicPr>
        <xdr:cNvPr id="101" name="图片 2"/>
        <xdr:cNvPicPr>
          <a:picLocks noChangeAspect="1"/>
        </xdr:cNvPicPr>
      </xdr:nvPicPr>
      <xdr:blipFill>
        <a:blip r:embed="rId2"/>
        <a:stretch>
          <a:fillRect/>
        </a:stretch>
      </xdr:blipFill>
      <xdr:spPr>
        <a:xfrm>
          <a:off x="2085975" y="131940300"/>
          <a:ext cx="10795" cy="1778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46355</xdr:rowOff>
    </xdr:to>
    <xdr:pic>
      <xdr:nvPicPr>
        <xdr:cNvPr id="102" name="图片 2"/>
        <xdr:cNvPicPr>
          <a:picLocks noChangeAspect="1"/>
        </xdr:cNvPicPr>
      </xdr:nvPicPr>
      <xdr:blipFill>
        <a:blip r:embed="rId1"/>
        <a:stretch>
          <a:fillRect/>
        </a:stretch>
      </xdr:blipFill>
      <xdr:spPr>
        <a:xfrm>
          <a:off x="2085975" y="131940300"/>
          <a:ext cx="10795" cy="46355"/>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37465</xdr:rowOff>
    </xdr:to>
    <xdr:pic>
      <xdr:nvPicPr>
        <xdr:cNvPr id="103" name="图片 2"/>
        <xdr:cNvPicPr>
          <a:picLocks noChangeAspect="1"/>
        </xdr:cNvPicPr>
      </xdr:nvPicPr>
      <xdr:blipFill>
        <a:blip r:embed="rId1"/>
        <a:stretch>
          <a:fillRect/>
        </a:stretch>
      </xdr:blipFill>
      <xdr:spPr>
        <a:xfrm>
          <a:off x="2085975" y="131940300"/>
          <a:ext cx="10795" cy="37465"/>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16510</xdr:rowOff>
    </xdr:to>
    <xdr:pic>
      <xdr:nvPicPr>
        <xdr:cNvPr id="104" name="图片 103"/>
        <xdr:cNvPicPr>
          <a:picLocks noChangeAspect="1"/>
        </xdr:cNvPicPr>
      </xdr:nvPicPr>
      <xdr:blipFill>
        <a:blip r:embed="rId2"/>
        <a:stretch>
          <a:fillRect/>
        </a:stretch>
      </xdr:blipFill>
      <xdr:spPr>
        <a:xfrm>
          <a:off x="2085975" y="131940300"/>
          <a:ext cx="10795" cy="1651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45720</xdr:rowOff>
    </xdr:to>
    <xdr:pic>
      <xdr:nvPicPr>
        <xdr:cNvPr id="105" name="图片 2"/>
        <xdr:cNvPicPr>
          <a:picLocks noChangeAspect="1"/>
        </xdr:cNvPicPr>
      </xdr:nvPicPr>
      <xdr:blipFill>
        <a:blip r:embed="rId1"/>
        <a:stretch>
          <a:fillRect/>
        </a:stretch>
      </xdr:blipFill>
      <xdr:spPr>
        <a:xfrm>
          <a:off x="2085975" y="131940300"/>
          <a:ext cx="10795" cy="4572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12700</xdr:rowOff>
    </xdr:to>
    <xdr:pic>
      <xdr:nvPicPr>
        <xdr:cNvPr id="106" name="图片 2"/>
        <xdr:cNvPicPr>
          <a:picLocks noChangeAspect="1"/>
        </xdr:cNvPicPr>
      </xdr:nvPicPr>
      <xdr:blipFill>
        <a:blip r:embed="rId2"/>
        <a:stretch>
          <a:fillRect/>
        </a:stretch>
      </xdr:blipFill>
      <xdr:spPr>
        <a:xfrm>
          <a:off x="2085975" y="131940300"/>
          <a:ext cx="10795" cy="12700"/>
        </a:xfrm>
        <a:prstGeom prst="rect">
          <a:avLst/>
        </a:prstGeom>
        <a:noFill/>
        <a:ln w="9525">
          <a:noFill/>
        </a:ln>
      </xdr:spPr>
    </xdr:pic>
    <xdr:clientData/>
  </xdr:twoCellAnchor>
  <xdr:twoCellAnchor editAs="oneCell">
    <xdr:from>
      <xdr:col>2</xdr:col>
      <xdr:colOff>0</xdr:colOff>
      <xdr:row>72</xdr:row>
      <xdr:rowOff>0</xdr:rowOff>
    </xdr:from>
    <xdr:to>
      <xdr:col>2</xdr:col>
      <xdr:colOff>8255</xdr:colOff>
      <xdr:row>72</xdr:row>
      <xdr:rowOff>38100</xdr:rowOff>
    </xdr:to>
    <xdr:pic>
      <xdr:nvPicPr>
        <xdr:cNvPr id="107" name="图片 2"/>
        <xdr:cNvPicPr>
          <a:picLocks noChangeAspect="1"/>
        </xdr:cNvPicPr>
      </xdr:nvPicPr>
      <xdr:blipFill>
        <a:blip r:embed="rId1"/>
        <a:stretch>
          <a:fillRect/>
        </a:stretch>
      </xdr:blipFill>
      <xdr:spPr>
        <a:xfrm>
          <a:off x="2085975" y="132334000"/>
          <a:ext cx="8255" cy="38100"/>
        </a:xfrm>
        <a:prstGeom prst="rect">
          <a:avLst/>
        </a:prstGeom>
        <a:noFill/>
        <a:ln w="9525">
          <a:noFill/>
        </a:ln>
      </xdr:spPr>
    </xdr:pic>
    <xdr:clientData/>
  </xdr:twoCellAnchor>
  <xdr:twoCellAnchor editAs="oneCell">
    <xdr:from>
      <xdr:col>2</xdr:col>
      <xdr:colOff>0</xdr:colOff>
      <xdr:row>72</xdr:row>
      <xdr:rowOff>0</xdr:rowOff>
    </xdr:from>
    <xdr:to>
      <xdr:col>2</xdr:col>
      <xdr:colOff>8255</xdr:colOff>
      <xdr:row>72</xdr:row>
      <xdr:rowOff>16510</xdr:rowOff>
    </xdr:to>
    <xdr:pic>
      <xdr:nvPicPr>
        <xdr:cNvPr id="108" name="图片 107"/>
        <xdr:cNvPicPr>
          <a:picLocks noChangeAspect="1"/>
        </xdr:cNvPicPr>
      </xdr:nvPicPr>
      <xdr:blipFill>
        <a:blip r:embed="rId2"/>
        <a:stretch>
          <a:fillRect/>
        </a:stretch>
      </xdr:blipFill>
      <xdr:spPr>
        <a:xfrm>
          <a:off x="2085975" y="132334000"/>
          <a:ext cx="8255" cy="16510"/>
        </a:xfrm>
        <a:prstGeom prst="rect">
          <a:avLst/>
        </a:prstGeom>
        <a:noFill/>
        <a:ln w="9525">
          <a:noFill/>
        </a:ln>
      </xdr:spPr>
    </xdr:pic>
    <xdr:clientData/>
  </xdr:twoCellAnchor>
  <xdr:twoCellAnchor editAs="oneCell">
    <xdr:from>
      <xdr:col>2</xdr:col>
      <xdr:colOff>0</xdr:colOff>
      <xdr:row>72</xdr:row>
      <xdr:rowOff>0</xdr:rowOff>
    </xdr:from>
    <xdr:to>
      <xdr:col>2</xdr:col>
      <xdr:colOff>8255</xdr:colOff>
      <xdr:row>72</xdr:row>
      <xdr:rowOff>45085</xdr:rowOff>
    </xdr:to>
    <xdr:pic>
      <xdr:nvPicPr>
        <xdr:cNvPr id="109" name="图片 2"/>
        <xdr:cNvPicPr>
          <a:picLocks noChangeAspect="1"/>
        </xdr:cNvPicPr>
      </xdr:nvPicPr>
      <xdr:blipFill>
        <a:blip r:embed="rId1"/>
        <a:stretch>
          <a:fillRect/>
        </a:stretch>
      </xdr:blipFill>
      <xdr:spPr>
        <a:xfrm>
          <a:off x="2085975" y="132334000"/>
          <a:ext cx="8255" cy="45085"/>
        </a:xfrm>
        <a:prstGeom prst="rect">
          <a:avLst/>
        </a:prstGeom>
        <a:noFill/>
        <a:ln w="9525">
          <a:noFill/>
        </a:ln>
      </xdr:spPr>
    </xdr:pic>
    <xdr:clientData/>
  </xdr:twoCellAnchor>
  <xdr:twoCellAnchor editAs="oneCell">
    <xdr:from>
      <xdr:col>2</xdr:col>
      <xdr:colOff>0</xdr:colOff>
      <xdr:row>72</xdr:row>
      <xdr:rowOff>0</xdr:rowOff>
    </xdr:from>
    <xdr:to>
      <xdr:col>2</xdr:col>
      <xdr:colOff>8255</xdr:colOff>
      <xdr:row>72</xdr:row>
      <xdr:rowOff>12065</xdr:rowOff>
    </xdr:to>
    <xdr:pic>
      <xdr:nvPicPr>
        <xdr:cNvPr id="110" name="图片 2"/>
        <xdr:cNvPicPr>
          <a:picLocks noChangeAspect="1"/>
        </xdr:cNvPicPr>
      </xdr:nvPicPr>
      <xdr:blipFill>
        <a:blip r:embed="rId2"/>
        <a:stretch>
          <a:fillRect/>
        </a:stretch>
      </xdr:blipFill>
      <xdr:spPr>
        <a:xfrm>
          <a:off x="2085975" y="132334000"/>
          <a:ext cx="8255" cy="12065"/>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39370</xdr:rowOff>
    </xdr:to>
    <xdr:pic>
      <xdr:nvPicPr>
        <xdr:cNvPr id="111" name="图片 2"/>
        <xdr:cNvPicPr>
          <a:picLocks noChangeAspect="1"/>
        </xdr:cNvPicPr>
      </xdr:nvPicPr>
      <xdr:blipFill>
        <a:blip r:embed="rId1"/>
        <a:stretch>
          <a:fillRect/>
        </a:stretch>
      </xdr:blipFill>
      <xdr:spPr>
        <a:xfrm>
          <a:off x="2085975" y="132334000"/>
          <a:ext cx="10795" cy="39370"/>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17780</xdr:rowOff>
    </xdr:to>
    <xdr:pic>
      <xdr:nvPicPr>
        <xdr:cNvPr id="112" name="图片 2"/>
        <xdr:cNvPicPr>
          <a:picLocks noChangeAspect="1"/>
        </xdr:cNvPicPr>
      </xdr:nvPicPr>
      <xdr:blipFill>
        <a:blip r:embed="rId2"/>
        <a:stretch>
          <a:fillRect/>
        </a:stretch>
      </xdr:blipFill>
      <xdr:spPr>
        <a:xfrm>
          <a:off x="2085975" y="132334000"/>
          <a:ext cx="10795" cy="17780"/>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46355</xdr:rowOff>
    </xdr:to>
    <xdr:pic>
      <xdr:nvPicPr>
        <xdr:cNvPr id="113" name="图片 2"/>
        <xdr:cNvPicPr>
          <a:picLocks noChangeAspect="1"/>
        </xdr:cNvPicPr>
      </xdr:nvPicPr>
      <xdr:blipFill>
        <a:blip r:embed="rId1"/>
        <a:stretch>
          <a:fillRect/>
        </a:stretch>
      </xdr:blipFill>
      <xdr:spPr>
        <a:xfrm>
          <a:off x="2085975" y="132334000"/>
          <a:ext cx="10795" cy="46355"/>
        </a:xfrm>
        <a:prstGeom prst="rect">
          <a:avLst/>
        </a:prstGeom>
        <a:noFill/>
        <a:ln w="9525">
          <a:noFill/>
        </a:ln>
      </xdr:spPr>
    </xdr:pic>
    <xdr:clientData/>
  </xdr:twoCellAnchor>
  <xdr:twoCellAnchor editAs="oneCell">
    <xdr:from>
      <xdr:col>17</xdr:col>
      <xdr:colOff>0</xdr:colOff>
      <xdr:row>72</xdr:row>
      <xdr:rowOff>0</xdr:rowOff>
    </xdr:from>
    <xdr:to>
      <xdr:col>17</xdr:col>
      <xdr:colOff>8255</xdr:colOff>
      <xdr:row>72</xdr:row>
      <xdr:rowOff>38100</xdr:rowOff>
    </xdr:to>
    <xdr:pic>
      <xdr:nvPicPr>
        <xdr:cNvPr id="114" name="图片 2"/>
        <xdr:cNvPicPr>
          <a:picLocks noChangeAspect="1"/>
        </xdr:cNvPicPr>
      </xdr:nvPicPr>
      <xdr:blipFill>
        <a:blip r:embed="rId1"/>
        <a:stretch>
          <a:fillRect/>
        </a:stretch>
      </xdr:blipFill>
      <xdr:spPr>
        <a:xfrm>
          <a:off x="12563475" y="132334000"/>
          <a:ext cx="8255" cy="38100"/>
        </a:xfrm>
        <a:prstGeom prst="rect">
          <a:avLst/>
        </a:prstGeom>
        <a:noFill/>
        <a:ln w="9525">
          <a:noFill/>
        </a:ln>
      </xdr:spPr>
    </xdr:pic>
    <xdr:clientData/>
  </xdr:twoCellAnchor>
  <xdr:twoCellAnchor editAs="oneCell">
    <xdr:from>
      <xdr:col>17</xdr:col>
      <xdr:colOff>0</xdr:colOff>
      <xdr:row>72</xdr:row>
      <xdr:rowOff>0</xdr:rowOff>
    </xdr:from>
    <xdr:to>
      <xdr:col>17</xdr:col>
      <xdr:colOff>8255</xdr:colOff>
      <xdr:row>72</xdr:row>
      <xdr:rowOff>16510</xdr:rowOff>
    </xdr:to>
    <xdr:pic>
      <xdr:nvPicPr>
        <xdr:cNvPr id="115" name="图片 114"/>
        <xdr:cNvPicPr>
          <a:picLocks noChangeAspect="1"/>
        </xdr:cNvPicPr>
      </xdr:nvPicPr>
      <xdr:blipFill>
        <a:blip r:embed="rId2"/>
        <a:stretch>
          <a:fillRect/>
        </a:stretch>
      </xdr:blipFill>
      <xdr:spPr>
        <a:xfrm>
          <a:off x="12563475" y="132334000"/>
          <a:ext cx="8255" cy="16510"/>
        </a:xfrm>
        <a:prstGeom prst="rect">
          <a:avLst/>
        </a:prstGeom>
        <a:noFill/>
        <a:ln w="9525">
          <a:noFill/>
        </a:ln>
      </xdr:spPr>
    </xdr:pic>
    <xdr:clientData/>
  </xdr:twoCellAnchor>
  <xdr:twoCellAnchor editAs="oneCell">
    <xdr:from>
      <xdr:col>17</xdr:col>
      <xdr:colOff>0</xdr:colOff>
      <xdr:row>72</xdr:row>
      <xdr:rowOff>0</xdr:rowOff>
    </xdr:from>
    <xdr:to>
      <xdr:col>17</xdr:col>
      <xdr:colOff>8255</xdr:colOff>
      <xdr:row>72</xdr:row>
      <xdr:rowOff>45085</xdr:rowOff>
    </xdr:to>
    <xdr:pic>
      <xdr:nvPicPr>
        <xdr:cNvPr id="116" name="图片 2"/>
        <xdr:cNvPicPr>
          <a:picLocks noChangeAspect="1"/>
        </xdr:cNvPicPr>
      </xdr:nvPicPr>
      <xdr:blipFill>
        <a:blip r:embed="rId1"/>
        <a:stretch>
          <a:fillRect/>
        </a:stretch>
      </xdr:blipFill>
      <xdr:spPr>
        <a:xfrm>
          <a:off x="12563475" y="132334000"/>
          <a:ext cx="8255" cy="45085"/>
        </a:xfrm>
        <a:prstGeom prst="rect">
          <a:avLst/>
        </a:prstGeom>
        <a:noFill/>
        <a:ln w="9525">
          <a:noFill/>
        </a:ln>
      </xdr:spPr>
    </xdr:pic>
    <xdr:clientData/>
  </xdr:twoCellAnchor>
  <xdr:twoCellAnchor editAs="oneCell">
    <xdr:from>
      <xdr:col>17</xdr:col>
      <xdr:colOff>0</xdr:colOff>
      <xdr:row>72</xdr:row>
      <xdr:rowOff>0</xdr:rowOff>
    </xdr:from>
    <xdr:to>
      <xdr:col>17</xdr:col>
      <xdr:colOff>8255</xdr:colOff>
      <xdr:row>72</xdr:row>
      <xdr:rowOff>12065</xdr:rowOff>
    </xdr:to>
    <xdr:pic>
      <xdr:nvPicPr>
        <xdr:cNvPr id="117" name="图片 2"/>
        <xdr:cNvPicPr>
          <a:picLocks noChangeAspect="1"/>
        </xdr:cNvPicPr>
      </xdr:nvPicPr>
      <xdr:blipFill>
        <a:blip r:embed="rId2"/>
        <a:stretch>
          <a:fillRect/>
        </a:stretch>
      </xdr:blipFill>
      <xdr:spPr>
        <a:xfrm>
          <a:off x="12563475" y="132334000"/>
          <a:ext cx="8255" cy="12065"/>
        </a:xfrm>
        <a:prstGeom prst="rect">
          <a:avLst/>
        </a:prstGeom>
        <a:noFill/>
        <a:ln w="9525">
          <a:noFill/>
        </a:ln>
      </xdr:spPr>
    </xdr:pic>
    <xdr:clientData/>
  </xdr:twoCellAnchor>
  <xdr:twoCellAnchor editAs="oneCell">
    <xdr:from>
      <xdr:col>17</xdr:col>
      <xdr:colOff>0</xdr:colOff>
      <xdr:row>72</xdr:row>
      <xdr:rowOff>0</xdr:rowOff>
    </xdr:from>
    <xdr:to>
      <xdr:col>17</xdr:col>
      <xdr:colOff>10795</xdr:colOff>
      <xdr:row>72</xdr:row>
      <xdr:rowOff>39370</xdr:rowOff>
    </xdr:to>
    <xdr:pic>
      <xdr:nvPicPr>
        <xdr:cNvPr id="118" name="图片 2"/>
        <xdr:cNvPicPr>
          <a:picLocks noChangeAspect="1"/>
        </xdr:cNvPicPr>
      </xdr:nvPicPr>
      <xdr:blipFill>
        <a:blip r:embed="rId1"/>
        <a:stretch>
          <a:fillRect/>
        </a:stretch>
      </xdr:blipFill>
      <xdr:spPr>
        <a:xfrm>
          <a:off x="12563475" y="132334000"/>
          <a:ext cx="10795" cy="39370"/>
        </a:xfrm>
        <a:prstGeom prst="rect">
          <a:avLst/>
        </a:prstGeom>
        <a:noFill/>
        <a:ln w="9525">
          <a:noFill/>
        </a:ln>
      </xdr:spPr>
    </xdr:pic>
    <xdr:clientData/>
  </xdr:twoCellAnchor>
  <xdr:twoCellAnchor editAs="oneCell">
    <xdr:from>
      <xdr:col>17</xdr:col>
      <xdr:colOff>0</xdr:colOff>
      <xdr:row>72</xdr:row>
      <xdr:rowOff>0</xdr:rowOff>
    </xdr:from>
    <xdr:to>
      <xdr:col>17</xdr:col>
      <xdr:colOff>10795</xdr:colOff>
      <xdr:row>72</xdr:row>
      <xdr:rowOff>17780</xdr:rowOff>
    </xdr:to>
    <xdr:pic>
      <xdr:nvPicPr>
        <xdr:cNvPr id="119" name="图片 2"/>
        <xdr:cNvPicPr>
          <a:picLocks noChangeAspect="1"/>
        </xdr:cNvPicPr>
      </xdr:nvPicPr>
      <xdr:blipFill>
        <a:blip r:embed="rId2"/>
        <a:stretch>
          <a:fillRect/>
        </a:stretch>
      </xdr:blipFill>
      <xdr:spPr>
        <a:xfrm>
          <a:off x="12563475" y="132334000"/>
          <a:ext cx="10795" cy="17780"/>
        </a:xfrm>
        <a:prstGeom prst="rect">
          <a:avLst/>
        </a:prstGeom>
        <a:noFill/>
        <a:ln w="9525">
          <a:noFill/>
        </a:ln>
      </xdr:spPr>
    </xdr:pic>
    <xdr:clientData/>
  </xdr:twoCellAnchor>
  <xdr:twoCellAnchor editAs="oneCell">
    <xdr:from>
      <xdr:col>17</xdr:col>
      <xdr:colOff>0</xdr:colOff>
      <xdr:row>72</xdr:row>
      <xdr:rowOff>0</xdr:rowOff>
    </xdr:from>
    <xdr:to>
      <xdr:col>17</xdr:col>
      <xdr:colOff>10795</xdr:colOff>
      <xdr:row>72</xdr:row>
      <xdr:rowOff>46355</xdr:rowOff>
    </xdr:to>
    <xdr:pic>
      <xdr:nvPicPr>
        <xdr:cNvPr id="120" name="图片 2"/>
        <xdr:cNvPicPr>
          <a:picLocks noChangeAspect="1"/>
        </xdr:cNvPicPr>
      </xdr:nvPicPr>
      <xdr:blipFill>
        <a:blip r:embed="rId1"/>
        <a:stretch>
          <a:fillRect/>
        </a:stretch>
      </xdr:blipFill>
      <xdr:spPr>
        <a:xfrm>
          <a:off x="12563475" y="132334000"/>
          <a:ext cx="10795" cy="46355"/>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37465</xdr:rowOff>
    </xdr:to>
    <xdr:pic>
      <xdr:nvPicPr>
        <xdr:cNvPr id="121" name="图片 2"/>
        <xdr:cNvPicPr>
          <a:picLocks noChangeAspect="1"/>
        </xdr:cNvPicPr>
      </xdr:nvPicPr>
      <xdr:blipFill>
        <a:blip r:embed="rId1"/>
        <a:stretch>
          <a:fillRect/>
        </a:stretch>
      </xdr:blipFill>
      <xdr:spPr>
        <a:xfrm>
          <a:off x="2085975" y="132334000"/>
          <a:ext cx="10795" cy="37465"/>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16510</xdr:rowOff>
    </xdr:to>
    <xdr:pic>
      <xdr:nvPicPr>
        <xdr:cNvPr id="122" name="图片 121"/>
        <xdr:cNvPicPr>
          <a:picLocks noChangeAspect="1"/>
        </xdr:cNvPicPr>
      </xdr:nvPicPr>
      <xdr:blipFill>
        <a:blip r:embed="rId2"/>
        <a:stretch>
          <a:fillRect/>
        </a:stretch>
      </xdr:blipFill>
      <xdr:spPr>
        <a:xfrm>
          <a:off x="2085975" y="132334000"/>
          <a:ext cx="10795" cy="16510"/>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45720</xdr:rowOff>
    </xdr:to>
    <xdr:pic>
      <xdr:nvPicPr>
        <xdr:cNvPr id="123" name="图片 2"/>
        <xdr:cNvPicPr>
          <a:picLocks noChangeAspect="1"/>
        </xdr:cNvPicPr>
      </xdr:nvPicPr>
      <xdr:blipFill>
        <a:blip r:embed="rId1"/>
        <a:stretch>
          <a:fillRect/>
        </a:stretch>
      </xdr:blipFill>
      <xdr:spPr>
        <a:xfrm>
          <a:off x="2085975" y="132334000"/>
          <a:ext cx="10795" cy="45720"/>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12700</xdr:rowOff>
    </xdr:to>
    <xdr:pic>
      <xdr:nvPicPr>
        <xdr:cNvPr id="124" name="图片 2"/>
        <xdr:cNvPicPr>
          <a:picLocks noChangeAspect="1"/>
        </xdr:cNvPicPr>
      </xdr:nvPicPr>
      <xdr:blipFill>
        <a:blip r:embed="rId2"/>
        <a:stretch>
          <a:fillRect/>
        </a:stretch>
      </xdr:blipFill>
      <xdr:spPr>
        <a:xfrm>
          <a:off x="2085975" y="132334000"/>
          <a:ext cx="10795" cy="1270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10795</xdr:rowOff>
    </xdr:to>
    <xdr:pic>
      <xdr:nvPicPr>
        <xdr:cNvPr id="125" name="图片 2"/>
        <xdr:cNvPicPr>
          <a:picLocks noChangeAspect="1"/>
        </xdr:cNvPicPr>
      </xdr:nvPicPr>
      <xdr:blipFill>
        <a:blip r:embed="rId2"/>
        <a:stretch>
          <a:fillRect/>
        </a:stretch>
      </xdr:blipFill>
      <xdr:spPr>
        <a:xfrm>
          <a:off x="2085975" y="131940300"/>
          <a:ext cx="10795" cy="10795"/>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38100</xdr:rowOff>
    </xdr:to>
    <xdr:pic>
      <xdr:nvPicPr>
        <xdr:cNvPr id="126" name="图片 2"/>
        <xdr:cNvPicPr>
          <a:picLocks noChangeAspect="1"/>
        </xdr:cNvPicPr>
      </xdr:nvPicPr>
      <xdr:blipFill>
        <a:blip r:embed="rId1"/>
        <a:stretch>
          <a:fillRect/>
        </a:stretch>
      </xdr:blipFill>
      <xdr:spPr>
        <a:xfrm>
          <a:off x="2085975" y="131940300"/>
          <a:ext cx="8255" cy="38100"/>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16510</xdr:rowOff>
    </xdr:to>
    <xdr:pic>
      <xdr:nvPicPr>
        <xdr:cNvPr id="127" name="图片 126"/>
        <xdr:cNvPicPr>
          <a:picLocks noChangeAspect="1"/>
        </xdr:cNvPicPr>
      </xdr:nvPicPr>
      <xdr:blipFill>
        <a:blip r:embed="rId2"/>
        <a:stretch>
          <a:fillRect/>
        </a:stretch>
      </xdr:blipFill>
      <xdr:spPr>
        <a:xfrm>
          <a:off x="2085975" y="131940300"/>
          <a:ext cx="8255" cy="16510"/>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45085</xdr:rowOff>
    </xdr:to>
    <xdr:pic>
      <xdr:nvPicPr>
        <xdr:cNvPr id="128" name="图片 2"/>
        <xdr:cNvPicPr>
          <a:picLocks noChangeAspect="1"/>
        </xdr:cNvPicPr>
      </xdr:nvPicPr>
      <xdr:blipFill>
        <a:blip r:embed="rId1"/>
        <a:stretch>
          <a:fillRect/>
        </a:stretch>
      </xdr:blipFill>
      <xdr:spPr>
        <a:xfrm>
          <a:off x="2085975" y="131940300"/>
          <a:ext cx="8255" cy="45085"/>
        </a:xfrm>
        <a:prstGeom prst="rect">
          <a:avLst/>
        </a:prstGeom>
        <a:noFill/>
        <a:ln w="9525">
          <a:noFill/>
        </a:ln>
      </xdr:spPr>
    </xdr:pic>
    <xdr:clientData/>
  </xdr:twoCellAnchor>
  <xdr:twoCellAnchor editAs="oneCell">
    <xdr:from>
      <xdr:col>2</xdr:col>
      <xdr:colOff>0</xdr:colOff>
      <xdr:row>71</xdr:row>
      <xdr:rowOff>0</xdr:rowOff>
    </xdr:from>
    <xdr:to>
      <xdr:col>2</xdr:col>
      <xdr:colOff>8255</xdr:colOff>
      <xdr:row>71</xdr:row>
      <xdr:rowOff>12065</xdr:rowOff>
    </xdr:to>
    <xdr:pic>
      <xdr:nvPicPr>
        <xdr:cNvPr id="129" name="图片 2"/>
        <xdr:cNvPicPr>
          <a:picLocks noChangeAspect="1"/>
        </xdr:cNvPicPr>
      </xdr:nvPicPr>
      <xdr:blipFill>
        <a:blip r:embed="rId2"/>
        <a:stretch>
          <a:fillRect/>
        </a:stretch>
      </xdr:blipFill>
      <xdr:spPr>
        <a:xfrm>
          <a:off x="2085975" y="131940300"/>
          <a:ext cx="8255" cy="12065"/>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39370</xdr:rowOff>
    </xdr:to>
    <xdr:pic>
      <xdr:nvPicPr>
        <xdr:cNvPr id="130" name="图片 2"/>
        <xdr:cNvPicPr>
          <a:picLocks noChangeAspect="1"/>
        </xdr:cNvPicPr>
      </xdr:nvPicPr>
      <xdr:blipFill>
        <a:blip r:embed="rId1"/>
        <a:stretch>
          <a:fillRect/>
        </a:stretch>
      </xdr:blipFill>
      <xdr:spPr>
        <a:xfrm>
          <a:off x="2085975" y="131940300"/>
          <a:ext cx="10795" cy="3937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17780</xdr:rowOff>
    </xdr:to>
    <xdr:pic>
      <xdr:nvPicPr>
        <xdr:cNvPr id="131" name="图片 2"/>
        <xdr:cNvPicPr>
          <a:picLocks noChangeAspect="1"/>
        </xdr:cNvPicPr>
      </xdr:nvPicPr>
      <xdr:blipFill>
        <a:blip r:embed="rId2"/>
        <a:stretch>
          <a:fillRect/>
        </a:stretch>
      </xdr:blipFill>
      <xdr:spPr>
        <a:xfrm>
          <a:off x="2085975" y="131940300"/>
          <a:ext cx="10795" cy="1778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46355</xdr:rowOff>
    </xdr:to>
    <xdr:pic>
      <xdr:nvPicPr>
        <xdr:cNvPr id="132" name="图片 2"/>
        <xdr:cNvPicPr>
          <a:picLocks noChangeAspect="1"/>
        </xdr:cNvPicPr>
      </xdr:nvPicPr>
      <xdr:blipFill>
        <a:blip r:embed="rId1"/>
        <a:stretch>
          <a:fillRect/>
        </a:stretch>
      </xdr:blipFill>
      <xdr:spPr>
        <a:xfrm>
          <a:off x="2085975" y="131940300"/>
          <a:ext cx="10795" cy="46355"/>
        </a:xfrm>
        <a:prstGeom prst="rect">
          <a:avLst/>
        </a:prstGeom>
        <a:noFill/>
        <a:ln w="9525">
          <a:noFill/>
        </a:ln>
      </xdr:spPr>
    </xdr:pic>
    <xdr:clientData/>
  </xdr:twoCellAnchor>
  <xdr:twoCellAnchor editAs="oneCell">
    <xdr:from>
      <xdr:col>17</xdr:col>
      <xdr:colOff>0</xdr:colOff>
      <xdr:row>71</xdr:row>
      <xdr:rowOff>0</xdr:rowOff>
    </xdr:from>
    <xdr:to>
      <xdr:col>17</xdr:col>
      <xdr:colOff>8255</xdr:colOff>
      <xdr:row>71</xdr:row>
      <xdr:rowOff>38100</xdr:rowOff>
    </xdr:to>
    <xdr:pic>
      <xdr:nvPicPr>
        <xdr:cNvPr id="133" name="图片 2"/>
        <xdr:cNvPicPr>
          <a:picLocks noChangeAspect="1"/>
        </xdr:cNvPicPr>
      </xdr:nvPicPr>
      <xdr:blipFill>
        <a:blip r:embed="rId1"/>
        <a:stretch>
          <a:fillRect/>
        </a:stretch>
      </xdr:blipFill>
      <xdr:spPr>
        <a:xfrm>
          <a:off x="12563475" y="131940300"/>
          <a:ext cx="8255" cy="38100"/>
        </a:xfrm>
        <a:prstGeom prst="rect">
          <a:avLst/>
        </a:prstGeom>
        <a:noFill/>
        <a:ln w="9525">
          <a:noFill/>
        </a:ln>
      </xdr:spPr>
    </xdr:pic>
    <xdr:clientData/>
  </xdr:twoCellAnchor>
  <xdr:twoCellAnchor editAs="oneCell">
    <xdr:from>
      <xdr:col>17</xdr:col>
      <xdr:colOff>0</xdr:colOff>
      <xdr:row>71</xdr:row>
      <xdr:rowOff>0</xdr:rowOff>
    </xdr:from>
    <xdr:to>
      <xdr:col>17</xdr:col>
      <xdr:colOff>8255</xdr:colOff>
      <xdr:row>71</xdr:row>
      <xdr:rowOff>16510</xdr:rowOff>
    </xdr:to>
    <xdr:pic>
      <xdr:nvPicPr>
        <xdr:cNvPr id="134" name="图片 133"/>
        <xdr:cNvPicPr>
          <a:picLocks noChangeAspect="1"/>
        </xdr:cNvPicPr>
      </xdr:nvPicPr>
      <xdr:blipFill>
        <a:blip r:embed="rId2"/>
        <a:stretch>
          <a:fillRect/>
        </a:stretch>
      </xdr:blipFill>
      <xdr:spPr>
        <a:xfrm>
          <a:off x="12563475" y="131940300"/>
          <a:ext cx="8255" cy="16510"/>
        </a:xfrm>
        <a:prstGeom prst="rect">
          <a:avLst/>
        </a:prstGeom>
        <a:noFill/>
        <a:ln w="9525">
          <a:noFill/>
        </a:ln>
      </xdr:spPr>
    </xdr:pic>
    <xdr:clientData/>
  </xdr:twoCellAnchor>
  <xdr:twoCellAnchor editAs="oneCell">
    <xdr:from>
      <xdr:col>17</xdr:col>
      <xdr:colOff>0</xdr:colOff>
      <xdr:row>71</xdr:row>
      <xdr:rowOff>0</xdr:rowOff>
    </xdr:from>
    <xdr:to>
      <xdr:col>17</xdr:col>
      <xdr:colOff>8255</xdr:colOff>
      <xdr:row>71</xdr:row>
      <xdr:rowOff>45085</xdr:rowOff>
    </xdr:to>
    <xdr:pic>
      <xdr:nvPicPr>
        <xdr:cNvPr id="135" name="图片 2"/>
        <xdr:cNvPicPr>
          <a:picLocks noChangeAspect="1"/>
        </xdr:cNvPicPr>
      </xdr:nvPicPr>
      <xdr:blipFill>
        <a:blip r:embed="rId1"/>
        <a:stretch>
          <a:fillRect/>
        </a:stretch>
      </xdr:blipFill>
      <xdr:spPr>
        <a:xfrm>
          <a:off x="12563475" y="131940300"/>
          <a:ext cx="8255" cy="45085"/>
        </a:xfrm>
        <a:prstGeom prst="rect">
          <a:avLst/>
        </a:prstGeom>
        <a:noFill/>
        <a:ln w="9525">
          <a:noFill/>
        </a:ln>
      </xdr:spPr>
    </xdr:pic>
    <xdr:clientData/>
  </xdr:twoCellAnchor>
  <xdr:twoCellAnchor editAs="oneCell">
    <xdr:from>
      <xdr:col>17</xdr:col>
      <xdr:colOff>0</xdr:colOff>
      <xdr:row>71</xdr:row>
      <xdr:rowOff>0</xdr:rowOff>
    </xdr:from>
    <xdr:to>
      <xdr:col>17</xdr:col>
      <xdr:colOff>8255</xdr:colOff>
      <xdr:row>71</xdr:row>
      <xdr:rowOff>12065</xdr:rowOff>
    </xdr:to>
    <xdr:pic>
      <xdr:nvPicPr>
        <xdr:cNvPr id="136" name="图片 2"/>
        <xdr:cNvPicPr>
          <a:picLocks noChangeAspect="1"/>
        </xdr:cNvPicPr>
      </xdr:nvPicPr>
      <xdr:blipFill>
        <a:blip r:embed="rId2"/>
        <a:stretch>
          <a:fillRect/>
        </a:stretch>
      </xdr:blipFill>
      <xdr:spPr>
        <a:xfrm>
          <a:off x="12563475" y="131940300"/>
          <a:ext cx="8255" cy="12065"/>
        </a:xfrm>
        <a:prstGeom prst="rect">
          <a:avLst/>
        </a:prstGeom>
        <a:noFill/>
        <a:ln w="9525">
          <a:noFill/>
        </a:ln>
      </xdr:spPr>
    </xdr:pic>
    <xdr:clientData/>
  </xdr:twoCellAnchor>
  <xdr:twoCellAnchor editAs="oneCell">
    <xdr:from>
      <xdr:col>17</xdr:col>
      <xdr:colOff>0</xdr:colOff>
      <xdr:row>71</xdr:row>
      <xdr:rowOff>0</xdr:rowOff>
    </xdr:from>
    <xdr:to>
      <xdr:col>17</xdr:col>
      <xdr:colOff>10795</xdr:colOff>
      <xdr:row>71</xdr:row>
      <xdr:rowOff>39370</xdr:rowOff>
    </xdr:to>
    <xdr:pic>
      <xdr:nvPicPr>
        <xdr:cNvPr id="137" name="图片 2"/>
        <xdr:cNvPicPr>
          <a:picLocks noChangeAspect="1"/>
        </xdr:cNvPicPr>
      </xdr:nvPicPr>
      <xdr:blipFill>
        <a:blip r:embed="rId1"/>
        <a:stretch>
          <a:fillRect/>
        </a:stretch>
      </xdr:blipFill>
      <xdr:spPr>
        <a:xfrm>
          <a:off x="12563475" y="131940300"/>
          <a:ext cx="10795" cy="39370"/>
        </a:xfrm>
        <a:prstGeom prst="rect">
          <a:avLst/>
        </a:prstGeom>
        <a:noFill/>
        <a:ln w="9525">
          <a:noFill/>
        </a:ln>
      </xdr:spPr>
    </xdr:pic>
    <xdr:clientData/>
  </xdr:twoCellAnchor>
  <xdr:twoCellAnchor editAs="oneCell">
    <xdr:from>
      <xdr:col>17</xdr:col>
      <xdr:colOff>0</xdr:colOff>
      <xdr:row>71</xdr:row>
      <xdr:rowOff>0</xdr:rowOff>
    </xdr:from>
    <xdr:to>
      <xdr:col>17</xdr:col>
      <xdr:colOff>10795</xdr:colOff>
      <xdr:row>71</xdr:row>
      <xdr:rowOff>17780</xdr:rowOff>
    </xdr:to>
    <xdr:pic>
      <xdr:nvPicPr>
        <xdr:cNvPr id="138" name="图片 2"/>
        <xdr:cNvPicPr>
          <a:picLocks noChangeAspect="1"/>
        </xdr:cNvPicPr>
      </xdr:nvPicPr>
      <xdr:blipFill>
        <a:blip r:embed="rId2"/>
        <a:stretch>
          <a:fillRect/>
        </a:stretch>
      </xdr:blipFill>
      <xdr:spPr>
        <a:xfrm>
          <a:off x="12563475" y="131940300"/>
          <a:ext cx="10795" cy="17780"/>
        </a:xfrm>
        <a:prstGeom prst="rect">
          <a:avLst/>
        </a:prstGeom>
        <a:noFill/>
        <a:ln w="9525">
          <a:noFill/>
        </a:ln>
      </xdr:spPr>
    </xdr:pic>
    <xdr:clientData/>
  </xdr:twoCellAnchor>
  <xdr:twoCellAnchor editAs="oneCell">
    <xdr:from>
      <xdr:col>17</xdr:col>
      <xdr:colOff>0</xdr:colOff>
      <xdr:row>71</xdr:row>
      <xdr:rowOff>0</xdr:rowOff>
    </xdr:from>
    <xdr:to>
      <xdr:col>17</xdr:col>
      <xdr:colOff>10795</xdr:colOff>
      <xdr:row>71</xdr:row>
      <xdr:rowOff>46355</xdr:rowOff>
    </xdr:to>
    <xdr:pic>
      <xdr:nvPicPr>
        <xdr:cNvPr id="139" name="图片 2"/>
        <xdr:cNvPicPr>
          <a:picLocks noChangeAspect="1"/>
        </xdr:cNvPicPr>
      </xdr:nvPicPr>
      <xdr:blipFill>
        <a:blip r:embed="rId1"/>
        <a:stretch>
          <a:fillRect/>
        </a:stretch>
      </xdr:blipFill>
      <xdr:spPr>
        <a:xfrm>
          <a:off x="12563475" y="131940300"/>
          <a:ext cx="10795" cy="46355"/>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37465</xdr:rowOff>
    </xdr:to>
    <xdr:pic>
      <xdr:nvPicPr>
        <xdr:cNvPr id="147" name="图片 2"/>
        <xdr:cNvPicPr>
          <a:picLocks noChangeAspect="1"/>
        </xdr:cNvPicPr>
      </xdr:nvPicPr>
      <xdr:blipFill>
        <a:blip r:embed="rId1"/>
        <a:stretch>
          <a:fillRect/>
        </a:stretch>
      </xdr:blipFill>
      <xdr:spPr>
        <a:xfrm>
          <a:off x="2085975" y="131940300"/>
          <a:ext cx="10795" cy="37465"/>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16510</xdr:rowOff>
    </xdr:to>
    <xdr:pic>
      <xdr:nvPicPr>
        <xdr:cNvPr id="148" name="图片 147"/>
        <xdr:cNvPicPr>
          <a:picLocks noChangeAspect="1"/>
        </xdr:cNvPicPr>
      </xdr:nvPicPr>
      <xdr:blipFill>
        <a:blip r:embed="rId2"/>
        <a:stretch>
          <a:fillRect/>
        </a:stretch>
      </xdr:blipFill>
      <xdr:spPr>
        <a:xfrm>
          <a:off x="2085975" y="131940300"/>
          <a:ext cx="10795" cy="1651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45720</xdr:rowOff>
    </xdr:to>
    <xdr:pic>
      <xdr:nvPicPr>
        <xdr:cNvPr id="149" name="图片 2"/>
        <xdr:cNvPicPr>
          <a:picLocks noChangeAspect="1"/>
        </xdr:cNvPicPr>
      </xdr:nvPicPr>
      <xdr:blipFill>
        <a:blip r:embed="rId1"/>
        <a:stretch>
          <a:fillRect/>
        </a:stretch>
      </xdr:blipFill>
      <xdr:spPr>
        <a:xfrm>
          <a:off x="2085975" y="131940300"/>
          <a:ext cx="10795" cy="45720"/>
        </a:xfrm>
        <a:prstGeom prst="rect">
          <a:avLst/>
        </a:prstGeom>
        <a:noFill/>
        <a:ln w="9525">
          <a:noFill/>
        </a:ln>
      </xdr:spPr>
    </xdr:pic>
    <xdr:clientData/>
  </xdr:twoCellAnchor>
  <xdr:twoCellAnchor editAs="oneCell">
    <xdr:from>
      <xdr:col>2</xdr:col>
      <xdr:colOff>0</xdr:colOff>
      <xdr:row>71</xdr:row>
      <xdr:rowOff>0</xdr:rowOff>
    </xdr:from>
    <xdr:to>
      <xdr:col>2</xdr:col>
      <xdr:colOff>10795</xdr:colOff>
      <xdr:row>71</xdr:row>
      <xdr:rowOff>12700</xdr:rowOff>
    </xdr:to>
    <xdr:pic>
      <xdr:nvPicPr>
        <xdr:cNvPr id="150" name="图片 2"/>
        <xdr:cNvPicPr>
          <a:picLocks noChangeAspect="1"/>
        </xdr:cNvPicPr>
      </xdr:nvPicPr>
      <xdr:blipFill>
        <a:blip r:embed="rId2"/>
        <a:stretch>
          <a:fillRect/>
        </a:stretch>
      </xdr:blipFill>
      <xdr:spPr>
        <a:xfrm>
          <a:off x="2085975" y="131940300"/>
          <a:ext cx="10795" cy="1270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38100</xdr:rowOff>
    </xdr:to>
    <xdr:pic>
      <xdr:nvPicPr>
        <xdr:cNvPr id="152" name="图片 2"/>
        <xdr:cNvPicPr>
          <a:picLocks noChangeAspect="1"/>
        </xdr:cNvPicPr>
      </xdr:nvPicPr>
      <xdr:blipFill>
        <a:blip r:embed="rId1"/>
        <a:stretch>
          <a:fillRect/>
        </a:stretch>
      </xdr:blipFill>
      <xdr:spPr>
        <a:xfrm>
          <a:off x="2085975" y="151885650"/>
          <a:ext cx="8255" cy="3810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16510</xdr:rowOff>
    </xdr:to>
    <xdr:pic>
      <xdr:nvPicPr>
        <xdr:cNvPr id="153" name="图片 152"/>
        <xdr:cNvPicPr>
          <a:picLocks noChangeAspect="1"/>
        </xdr:cNvPicPr>
      </xdr:nvPicPr>
      <xdr:blipFill>
        <a:blip r:embed="rId2"/>
        <a:stretch>
          <a:fillRect/>
        </a:stretch>
      </xdr:blipFill>
      <xdr:spPr>
        <a:xfrm>
          <a:off x="2085975" y="151885650"/>
          <a:ext cx="8255" cy="1651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45085</xdr:rowOff>
    </xdr:to>
    <xdr:pic>
      <xdr:nvPicPr>
        <xdr:cNvPr id="154" name="图片 2"/>
        <xdr:cNvPicPr>
          <a:picLocks noChangeAspect="1"/>
        </xdr:cNvPicPr>
      </xdr:nvPicPr>
      <xdr:blipFill>
        <a:blip r:embed="rId1"/>
        <a:stretch>
          <a:fillRect/>
        </a:stretch>
      </xdr:blipFill>
      <xdr:spPr>
        <a:xfrm>
          <a:off x="2085975" y="151885650"/>
          <a:ext cx="8255" cy="45085"/>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12065</xdr:rowOff>
    </xdr:to>
    <xdr:pic>
      <xdr:nvPicPr>
        <xdr:cNvPr id="155" name="图片 2"/>
        <xdr:cNvPicPr>
          <a:picLocks noChangeAspect="1"/>
        </xdr:cNvPicPr>
      </xdr:nvPicPr>
      <xdr:blipFill>
        <a:blip r:embed="rId2"/>
        <a:stretch>
          <a:fillRect/>
        </a:stretch>
      </xdr:blipFill>
      <xdr:spPr>
        <a:xfrm>
          <a:off x="2085975" y="151885650"/>
          <a:ext cx="8255" cy="1206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39370</xdr:rowOff>
    </xdr:to>
    <xdr:pic>
      <xdr:nvPicPr>
        <xdr:cNvPr id="156" name="图片 2"/>
        <xdr:cNvPicPr>
          <a:picLocks noChangeAspect="1"/>
        </xdr:cNvPicPr>
      </xdr:nvPicPr>
      <xdr:blipFill>
        <a:blip r:embed="rId1"/>
        <a:stretch>
          <a:fillRect/>
        </a:stretch>
      </xdr:blipFill>
      <xdr:spPr>
        <a:xfrm>
          <a:off x="2085975" y="151885650"/>
          <a:ext cx="10795" cy="3937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17780</xdr:rowOff>
    </xdr:to>
    <xdr:pic>
      <xdr:nvPicPr>
        <xdr:cNvPr id="157" name="图片 2"/>
        <xdr:cNvPicPr>
          <a:picLocks noChangeAspect="1"/>
        </xdr:cNvPicPr>
      </xdr:nvPicPr>
      <xdr:blipFill>
        <a:blip r:embed="rId2"/>
        <a:stretch>
          <a:fillRect/>
        </a:stretch>
      </xdr:blipFill>
      <xdr:spPr>
        <a:xfrm>
          <a:off x="2085975" y="151885650"/>
          <a:ext cx="10795" cy="1778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46355</xdr:rowOff>
    </xdr:to>
    <xdr:pic>
      <xdr:nvPicPr>
        <xdr:cNvPr id="158" name="图片 2"/>
        <xdr:cNvPicPr>
          <a:picLocks noChangeAspect="1"/>
        </xdr:cNvPicPr>
      </xdr:nvPicPr>
      <xdr:blipFill>
        <a:blip r:embed="rId1"/>
        <a:stretch>
          <a:fillRect/>
        </a:stretch>
      </xdr:blipFill>
      <xdr:spPr>
        <a:xfrm>
          <a:off x="2085975" y="151885650"/>
          <a:ext cx="10795" cy="4635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37465</xdr:rowOff>
    </xdr:to>
    <xdr:pic>
      <xdr:nvPicPr>
        <xdr:cNvPr id="159" name="图片 2"/>
        <xdr:cNvPicPr>
          <a:picLocks noChangeAspect="1"/>
        </xdr:cNvPicPr>
      </xdr:nvPicPr>
      <xdr:blipFill>
        <a:blip r:embed="rId1"/>
        <a:stretch>
          <a:fillRect/>
        </a:stretch>
      </xdr:blipFill>
      <xdr:spPr>
        <a:xfrm>
          <a:off x="2085975" y="151885650"/>
          <a:ext cx="10795" cy="3746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16510</xdr:rowOff>
    </xdr:to>
    <xdr:pic>
      <xdr:nvPicPr>
        <xdr:cNvPr id="160" name="图片 159"/>
        <xdr:cNvPicPr>
          <a:picLocks noChangeAspect="1"/>
        </xdr:cNvPicPr>
      </xdr:nvPicPr>
      <xdr:blipFill>
        <a:blip r:embed="rId2"/>
        <a:stretch>
          <a:fillRect/>
        </a:stretch>
      </xdr:blipFill>
      <xdr:spPr>
        <a:xfrm>
          <a:off x="2085975" y="151885650"/>
          <a:ext cx="10795" cy="1651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45720</xdr:rowOff>
    </xdr:to>
    <xdr:pic>
      <xdr:nvPicPr>
        <xdr:cNvPr id="161" name="图片 2"/>
        <xdr:cNvPicPr>
          <a:picLocks noChangeAspect="1"/>
        </xdr:cNvPicPr>
      </xdr:nvPicPr>
      <xdr:blipFill>
        <a:blip r:embed="rId1"/>
        <a:stretch>
          <a:fillRect/>
        </a:stretch>
      </xdr:blipFill>
      <xdr:spPr>
        <a:xfrm>
          <a:off x="2085975" y="151885650"/>
          <a:ext cx="10795" cy="4572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12700</xdr:rowOff>
    </xdr:to>
    <xdr:pic>
      <xdr:nvPicPr>
        <xdr:cNvPr id="162" name="图片 2"/>
        <xdr:cNvPicPr>
          <a:picLocks noChangeAspect="1"/>
        </xdr:cNvPicPr>
      </xdr:nvPicPr>
      <xdr:blipFill>
        <a:blip r:embed="rId2"/>
        <a:stretch>
          <a:fillRect/>
        </a:stretch>
      </xdr:blipFill>
      <xdr:spPr>
        <a:xfrm>
          <a:off x="2085975" y="151885650"/>
          <a:ext cx="10795" cy="1270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10795</xdr:rowOff>
    </xdr:to>
    <xdr:pic>
      <xdr:nvPicPr>
        <xdr:cNvPr id="163" name="图片 2"/>
        <xdr:cNvPicPr>
          <a:picLocks noChangeAspect="1"/>
        </xdr:cNvPicPr>
      </xdr:nvPicPr>
      <xdr:blipFill>
        <a:blip r:embed="rId2"/>
        <a:stretch>
          <a:fillRect/>
        </a:stretch>
      </xdr:blipFill>
      <xdr:spPr>
        <a:xfrm>
          <a:off x="2085975" y="151885650"/>
          <a:ext cx="10795" cy="10795"/>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38100</xdr:rowOff>
    </xdr:to>
    <xdr:pic>
      <xdr:nvPicPr>
        <xdr:cNvPr id="164" name="图片 2"/>
        <xdr:cNvPicPr>
          <a:picLocks noChangeAspect="1"/>
        </xdr:cNvPicPr>
      </xdr:nvPicPr>
      <xdr:blipFill>
        <a:blip r:embed="rId1"/>
        <a:stretch>
          <a:fillRect/>
        </a:stretch>
      </xdr:blipFill>
      <xdr:spPr>
        <a:xfrm>
          <a:off x="2085975" y="151885650"/>
          <a:ext cx="8255" cy="3810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16510</xdr:rowOff>
    </xdr:to>
    <xdr:pic>
      <xdr:nvPicPr>
        <xdr:cNvPr id="165" name="图片 164"/>
        <xdr:cNvPicPr>
          <a:picLocks noChangeAspect="1"/>
        </xdr:cNvPicPr>
      </xdr:nvPicPr>
      <xdr:blipFill>
        <a:blip r:embed="rId2"/>
        <a:stretch>
          <a:fillRect/>
        </a:stretch>
      </xdr:blipFill>
      <xdr:spPr>
        <a:xfrm>
          <a:off x="2085975" y="151885650"/>
          <a:ext cx="8255" cy="1651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45085</xdr:rowOff>
    </xdr:to>
    <xdr:pic>
      <xdr:nvPicPr>
        <xdr:cNvPr id="166" name="图片 2"/>
        <xdr:cNvPicPr>
          <a:picLocks noChangeAspect="1"/>
        </xdr:cNvPicPr>
      </xdr:nvPicPr>
      <xdr:blipFill>
        <a:blip r:embed="rId1"/>
        <a:stretch>
          <a:fillRect/>
        </a:stretch>
      </xdr:blipFill>
      <xdr:spPr>
        <a:xfrm>
          <a:off x="2085975" y="151885650"/>
          <a:ext cx="8255" cy="45085"/>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12065</xdr:rowOff>
    </xdr:to>
    <xdr:pic>
      <xdr:nvPicPr>
        <xdr:cNvPr id="167" name="图片 2"/>
        <xdr:cNvPicPr>
          <a:picLocks noChangeAspect="1"/>
        </xdr:cNvPicPr>
      </xdr:nvPicPr>
      <xdr:blipFill>
        <a:blip r:embed="rId2"/>
        <a:stretch>
          <a:fillRect/>
        </a:stretch>
      </xdr:blipFill>
      <xdr:spPr>
        <a:xfrm>
          <a:off x="2085975" y="151885650"/>
          <a:ext cx="8255" cy="1206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39370</xdr:rowOff>
    </xdr:to>
    <xdr:pic>
      <xdr:nvPicPr>
        <xdr:cNvPr id="168" name="图片 2"/>
        <xdr:cNvPicPr>
          <a:picLocks noChangeAspect="1"/>
        </xdr:cNvPicPr>
      </xdr:nvPicPr>
      <xdr:blipFill>
        <a:blip r:embed="rId1"/>
        <a:stretch>
          <a:fillRect/>
        </a:stretch>
      </xdr:blipFill>
      <xdr:spPr>
        <a:xfrm>
          <a:off x="2085975" y="151885650"/>
          <a:ext cx="10795" cy="3937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17780</xdr:rowOff>
    </xdr:to>
    <xdr:pic>
      <xdr:nvPicPr>
        <xdr:cNvPr id="169" name="图片 2"/>
        <xdr:cNvPicPr>
          <a:picLocks noChangeAspect="1"/>
        </xdr:cNvPicPr>
      </xdr:nvPicPr>
      <xdr:blipFill>
        <a:blip r:embed="rId2"/>
        <a:stretch>
          <a:fillRect/>
        </a:stretch>
      </xdr:blipFill>
      <xdr:spPr>
        <a:xfrm>
          <a:off x="2085975" y="151885650"/>
          <a:ext cx="10795" cy="1778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46355</xdr:rowOff>
    </xdr:to>
    <xdr:pic>
      <xdr:nvPicPr>
        <xdr:cNvPr id="170" name="图片 2"/>
        <xdr:cNvPicPr>
          <a:picLocks noChangeAspect="1"/>
        </xdr:cNvPicPr>
      </xdr:nvPicPr>
      <xdr:blipFill>
        <a:blip r:embed="rId1"/>
        <a:stretch>
          <a:fillRect/>
        </a:stretch>
      </xdr:blipFill>
      <xdr:spPr>
        <a:xfrm>
          <a:off x="2085975" y="151885650"/>
          <a:ext cx="10795" cy="4635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37465</xdr:rowOff>
    </xdr:to>
    <xdr:pic>
      <xdr:nvPicPr>
        <xdr:cNvPr id="171" name="图片 2"/>
        <xdr:cNvPicPr>
          <a:picLocks noChangeAspect="1"/>
        </xdr:cNvPicPr>
      </xdr:nvPicPr>
      <xdr:blipFill>
        <a:blip r:embed="rId1"/>
        <a:stretch>
          <a:fillRect/>
        </a:stretch>
      </xdr:blipFill>
      <xdr:spPr>
        <a:xfrm>
          <a:off x="2085975" y="151885650"/>
          <a:ext cx="10795" cy="3746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16510</xdr:rowOff>
    </xdr:to>
    <xdr:pic>
      <xdr:nvPicPr>
        <xdr:cNvPr id="172" name="图片 171"/>
        <xdr:cNvPicPr>
          <a:picLocks noChangeAspect="1"/>
        </xdr:cNvPicPr>
      </xdr:nvPicPr>
      <xdr:blipFill>
        <a:blip r:embed="rId2"/>
        <a:stretch>
          <a:fillRect/>
        </a:stretch>
      </xdr:blipFill>
      <xdr:spPr>
        <a:xfrm>
          <a:off x="2085975" y="151885650"/>
          <a:ext cx="10795" cy="1651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45720</xdr:rowOff>
    </xdr:to>
    <xdr:pic>
      <xdr:nvPicPr>
        <xdr:cNvPr id="173" name="图片 2"/>
        <xdr:cNvPicPr>
          <a:picLocks noChangeAspect="1"/>
        </xdr:cNvPicPr>
      </xdr:nvPicPr>
      <xdr:blipFill>
        <a:blip r:embed="rId1"/>
        <a:stretch>
          <a:fillRect/>
        </a:stretch>
      </xdr:blipFill>
      <xdr:spPr>
        <a:xfrm>
          <a:off x="2085975" y="151885650"/>
          <a:ext cx="10795" cy="4572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12700</xdr:rowOff>
    </xdr:to>
    <xdr:pic>
      <xdr:nvPicPr>
        <xdr:cNvPr id="174" name="图片 2"/>
        <xdr:cNvPicPr>
          <a:picLocks noChangeAspect="1"/>
        </xdr:cNvPicPr>
      </xdr:nvPicPr>
      <xdr:blipFill>
        <a:blip r:embed="rId2"/>
        <a:stretch>
          <a:fillRect/>
        </a:stretch>
      </xdr:blipFill>
      <xdr:spPr>
        <a:xfrm>
          <a:off x="2085975" y="151885650"/>
          <a:ext cx="10795" cy="1270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10795</xdr:rowOff>
    </xdr:to>
    <xdr:pic>
      <xdr:nvPicPr>
        <xdr:cNvPr id="175" name="图片 2"/>
        <xdr:cNvPicPr>
          <a:picLocks noChangeAspect="1"/>
        </xdr:cNvPicPr>
      </xdr:nvPicPr>
      <xdr:blipFill>
        <a:blip r:embed="rId2"/>
        <a:stretch>
          <a:fillRect/>
        </a:stretch>
      </xdr:blipFill>
      <xdr:spPr>
        <a:xfrm>
          <a:off x="2085975" y="151885650"/>
          <a:ext cx="10795" cy="10795"/>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38100</xdr:rowOff>
    </xdr:to>
    <xdr:pic>
      <xdr:nvPicPr>
        <xdr:cNvPr id="176" name="图片 2"/>
        <xdr:cNvPicPr>
          <a:picLocks noChangeAspect="1"/>
        </xdr:cNvPicPr>
      </xdr:nvPicPr>
      <xdr:blipFill>
        <a:blip r:embed="rId1"/>
        <a:stretch>
          <a:fillRect/>
        </a:stretch>
      </xdr:blipFill>
      <xdr:spPr>
        <a:xfrm>
          <a:off x="2085975" y="151885650"/>
          <a:ext cx="8255" cy="3810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16510</xdr:rowOff>
    </xdr:to>
    <xdr:pic>
      <xdr:nvPicPr>
        <xdr:cNvPr id="177" name="图片 176"/>
        <xdr:cNvPicPr>
          <a:picLocks noChangeAspect="1"/>
        </xdr:cNvPicPr>
      </xdr:nvPicPr>
      <xdr:blipFill>
        <a:blip r:embed="rId2"/>
        <a:stretch>
          <a:fillRect/>
        </a:stretch>
      </xdr:blipFill>
      <xdr:spPr>
        <a:xfrm>
          <a:off x="2085975" y="151885650"/>
          <a:ext cx="8255" cy="16510"/>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45085</xdr:rowOff>
    </xdr:to>
    <xdr:pic>
      <xdr:nvPicPr>
        <xdr:cNvPr id="178" name="图片 2"/>
        <xdr:cNvPicPr>
          <a:picLocks noChangeAspect="1"/>
        </xdr:cNvPicPr>
      </xdr:nvPicPr>
      <xdr:blipFill>
        <a:blip r:embed="rId1"/>
        <a:stretch>
          <a:fillRect/>
        </a:stretch>
      </xdr:blipFill>
      <xdr:spPr>
        <a:xfrm>
          <a:off x="2085975" y="151885650"/>
          <a:ext cx="8255" cy="45085"/>
        </a:xfrm>
        <a:prstGeom prst="rect">
          <a:avLst/>
        </a:prstGeom>
        <a:noFill/>
        <a:ln w="9525">
          <a:noFill/>
        </a:ln>
      </xdr:spPr>
    </xdr:pic>
    <xdr:clientData/>
  </xdr:twoCellAnchor>
  <xdr:twoCellAnchor editAs="oneCell">
    <xdr:from>
      <xdr:col>2</xdr:col>
      <xdr:colOff>0</xdr:colOff>
      <xdr:row>89</xdr:row>
      <xdr:rowOff>0</xdr:rowOff>
    </xdr:from>
    <xdr:to>
      <xdr:col>2</xdr:col>
      <xdr:colOff>8255</xdr:colOff>
      <xdr:row>89</xdr:row>
      <xdr:rowOff>12065</xdr:rowOff>
    </xdr:to>
    <xdr:pic>
      <xdr:nvPicPr>
        <xdr:cNvPr id="179" name="图片 2"/>
        <xdr:cNvPicPr>
          <a:picLocks noChangeAspect="1"/>
        </xdr:cNvPicPr>
      </xdr:nvPicPr>
      <xdr:blipFill>
        <a:blip r:embed="rId2"/>
        <a:stretch>
          <a:fillRect/>
        </a:stretch>
      </xdr:blipFill>
      <xdr:spPr>
        <a:xfrm>
          <a:off x="2085975" y="151885650"/>
          <a:ext cx="8255" cy="12065"/>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39370</xdr:rowOff>
    </xdr:to>
    <xdr:pic>
      <xdr:nvPicPr>
        <xdr:cNvPr id="180" name="图片 2"/>
        <xdr:cNvPicPr>
          <a:picLocks noChangeAspect="1"/>
        </xdr:cNvPicPr>
      </xdr:nvPicPr>
      <xdr:blipFill>
        <a:blip r:embed="rId1"/>
        <a:stretch>
          <a:fillRect/>
        </a:stretch>
      </xdr:blipFill>
      <xdr:spPr>
        <a:xfrm>
          <a:off x="2085975" y="151885650"/>
          <a:ext cx="10795" cy="3937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17780</xdr:rowOff>
    </xdr:to>
    <xdr:pic>
      <xdr:nvPicPr>
        <xdr:cNvPr id="181" name="图片 2"/>
        <xdr:cNvPicPr>
          <a:picLocks noChangeAspect="1"/>
        </xdr:cNvPicPr>
      </xdr:nvPicPr>
      <xdr:blipFill>
        <a:blip r:embed="rId2"/>
        <a:stretch>
          <a:fillRect/>
        </a:stretch>
      </xdr:blipFill>
      <xdr:spPr>
        <a:xfrm>
          <a:off x="2085975" y="151885650"/>
          <a:ext cx="10795" cy="17780"/>
        </a:xfrm>
        <a:prstGeom prst="rect">
          <a:avLst/>
        </a:prstGeom>
        <a:noFill/>
        <a:ln w="9525">
          <a:noFill/>
        </a:ln>
      </xdr:spPr>
    </xdr:pic>
    <xdr:clientData/>
  </xdr:twoCellAnchor>
  <xdr:twoCellAnchor editAs="oneCell">
    <xdr:from>
      <xdr:col>2</xdr:col>
      <xdr:colOff>0</xdr:colOff>
      <xdr:row>89</xdr:row>
      <xdr:rowOff>0</xdr:rowOff>
    </xdr:from>
    <xdr:to>
      <xdr:col>2</xdr:col>
      <xdr:colOff>10795</xdr:colOff>
      <xdr:row>89</xdr:row>
      <xdr:rowOff>46355</xdr:rowOff>
    </xdr:to>
    <xdr:pic>
      <xdr:nvPicPr>
        <xdr:cNvPr id="182" name="图片 2"/>
        <xdr:cNvPicPr>
          <a:picLocks noChangeAspect="1"/>
        </xdr:cNvPicPr>
      </xdr:nvPicPr>
      <xdr:blipFill>
        <a:blip r:embed="rId1"/>
        <a:stretch>
          <a:fillRect/>
        </a:stretch>
      </xdr:blipFill>
      <xdr:spPr>
        <a:xfrm>
          <a:off x="2085975" y="151885650"/>
          <a:ext cx="10795" cy="46355"/>
        </a:xfrm>
        <a:prstGeom prst="rect">
          <a:avLst/>
        </a:prstGeom>
        <a:noFill/>
        <a:ln w="9525">
          <a:noFill/>
        </a:ln>
      </xdr:spPr>
    </xdr:pic>
    <xdr:clientData/>
  </xdr:twoCellAnchor>
  <xdr:twoCellAnchor editAs="oneCell">
    <xdr:from>
      <xdr:col>17</xdr:col>
      <xdr:colOff>0</xdr:colOff>
      <xdr:row>89</xdr:row>
      <xdr:rowOff>0</xdr:rowOff>
    </xdr:from>
    <xdr:to>
      <xdr:col>17</xdr:col>
      <xdr:colOff>8255</xdr:colOff>
      <xdr:row>89</xdr:row>
      <xdr:rowOff>38100</xdr:rowOff>
    </xdr:to>
    <xdr:pic>
      <xdr:nvPicPr>
        <xdr:cNvPr id="183" name="图片 2"/>
        <xdr:cNvPicPr>
          <a:picLocks noChangeAspect="1"/>
        </xdr:cNvPicPr>
      </xdr:nvPicPr>
      <xdr:blipFill>
        <a:blip r:embed="rId1"/>
        <a:stretch>
          <a:fillRect/>
        </a:stretch>
      </xdr:blipFill>
      <xdr:spPr>
        <a:xfrm>
          <a:off x="12563475" y="151885650"/>
          <a:ext cx="8255" cy="38100"/>
        </a:xfrm>
        <a:prstGeom prst="rect">
          <a:avLst/>
        </a:prstGeom>
        <a:noFill/>
        <a:ln w="9525">
          <a:noFill/>
        </a:ln>
      </xdr:spPr>
    </xdr:pic>
    <xdr:clientData/>
  </xdr:twoCellAnchor>
  <xdr:twoCellAnchor editAs="oneCell">
    <xdr:from>
      <xdr:col>17</xdr:col>
      <xdr:colOff>0</xdr:colOff>
      <xdr:row>89</xdr:row>
      <xdr:rowOff>0</xdr:rowOff>
    </xdr:from>
    <xdr:to>
      <xdr:col>17</xdr:col>
      <xdr:colOff>8255</xdr:colOff>
      <xdr:row>89</xdr:row>
      <xdr:rowOff>16510</xdr:rowOff>
    </xdr:to>
    <xdr:pic>
      <xdr:nvPicPr>
        <xdr:cNvPr id="184" name="图片 183"/>
        <xdr:cNvPicPr>
          <a:picLocks noChangeAspect="1"/>
        </xdr:cNvPicPr>
      </xdr:nvPicPr>
      <xdr:blipFill>
        <a:blip r:embed="rId2"/>
        <a:stretch>
          <a:fillRect/>
        </a:stretch>
      </xdr:blipFill>
      <xdr:spPr>
        <a:xfrm>
          <a:off x="12563475" y="151885650"/>
          <a:ext cx="8255" cy="16510"/>
        </a:xfrm>
        <a:prstGeom prst="rect">
          <a:avLst/>
        </a:prstGeom>
        <a:noFill/>
        <a:ln w="9525">
          <a:noFill/>
        </a:ln>
      </xdr:spPr>
    </xdr:pic>
    <xdr:clientData/>
  </xdr:twoCellAnchor>
  <xdr:twoCellAnchor editAs="oneCell">
    <xdr:from>
      <xdr:col>17</xdr:col>
      <xdr:colOff>0</xdr:colOff>
      <xdr:row>89</xdr:row>
      <xdr:rowOff>0</xdr:rowOff>
    </xdr:from>
    <xdr:to>
      <xdr:col>17</xdr:col>
      <xdr:colOff>8255</xdr:colOff>
      <xdr:row>89</xdr:row>
      <xdr:rowOff>45085</xdr:rowOff>
    </xdr:to>
    <xdr:pic>
      <xdr:nvPicPr>
        <xdr:cNvPr id="185" name="图片 2"/>
        <xdr:cNvPicPr>
          <a:picLocks noChangeAspect="1"/>
        </xdr:cNvPicPr>
      </xdr:nvPicPr>
      <xdr:blipFill>
        <a:blip r:embed="rId1"/>
        <a:stretch>
          <a:fillRect/>
        </a:stretch>
      </xdr:blipFill>
      <xdr:spPr>
        <a:xfrm>
          <a:off x="12563475" y="151885650"/>
          <a:ext cx="8255" cy="45085"/>
        </a:xfrm>
        <a:prstGeom prst="rect">
          <a:avLst/>
        </a:prstGeom>
        <a:noFill/>
        <a:ln w="9525">
          <a:noFill/>
        </a:ln>
      </xdr:spPr>
    </xdr:pic>
    <xdr:clientData/>
  </xdr:twoCellAnchor>
  <xdr:twoCellAnchor editAs="oneCell">
    <xdr:from>
      <xdr:col>17</xdr:col>
      <xdr:colOff>0</xdr:colOff>
      <xdr:row>89</xdr:row>
      <xdr:rowOff>0</xdr:rowOff>
    </xdr:from>
    <xdr:to>
      <xdr:col>17</xdr:col>
      <xdr:colOff>8255</xdr:colOff>
      <xdr:row>89</xdr:row>
      <xdr:rowOff>12065</xdr:rowOff>
    </xdr:to>
    <xdr:pic>
      <xdr:nvPicPr>
        <xdr:cNvPr id="186" name="图片 2"/>
        <xdr:cNvPicPr>
          <a:picLocks noChangeAspect="1"/>
        </xdr:cNvPicPr>
      </xdr:nvPicPr>
      <xdr:blipFill>
        <a:blip r:embed="rId2"/>
        <a:stretch>
          <a:fillRect/>
        </a:stretch>
      </xdr:blipFill>
      <xdr:spPr>
        <a:xfrm>
          <a:off x="12563475" y="151885650"/>
          <a:ext cx="8255" cy="12065"/>
        </a:xfrm>
        <a:prstGeom prst="rect">
          <a:avLst/>
        </a:prstGeom>
        <a:noFill/>
        <a:ln w="9525">
          <a:noFill/>
        </a:ln>
      </xdr:spPr>
    </xdr:pic>
    <xdr:clientData/>
  </xdr:twoCellAnchor>
  <xdr:twoCellAnchor editAs="oneCell">
    <xdr:from>
      <xdr:col>17</xdr:col>
      <xdr:colOff>0</xdr:colOff>
      <xdr:row>89</xdr:row>
      <xdr:rowOff>0</xdr:rowOff>
    </xdr:from>
    <xdr:to>
      <xdr:col>17</xdr:col>
      <xdr:colOff>10795</xdr:colOff>
      <xdr:row>89</xdr:row>
      <xdr:rowOff>39370</xdr:rowOff>
    </xdr:to>
    <xdr:pic>
      <xdr:nvPicPr>
        <xdr:cNvPr id="187" name="图片 2"/>
        <xdr:cNvPicPr>
          <a:picLocks noChangeAspect="1"/>
        </xdr:cNvPicPr>
      </xdr:nvPicPr>
      <xdr:blipFill>
        <a:blip r:embed="rId1"/>
        <a:stretch>
          <a:fillRect/>
        </a:stretch>
      </xdr:blipFill>
      <xdr:spPr>
        <a:xfrm>
          <a:off x="12563475" y="151885650"/>
          <a:ext cx="10795" cy="39370"/>
        </a:xfrm>
        <a:prstGeom prst="rect">
          <a:avLst/>
        </a:prstGeom>
        <a:noFill/>
        <a:ln w="9525">
          <a:noFill/>
        </a:ln>
      </xdr:spPr>
    </xdr:pic>
    <xdr:clientData/>
  </xdr:twoCellAnchor>
  <xdr:twoCellAnchor editAs="oneCell">
    <xdr:from>
      <xdr:col>17</xdr:col>
      <xdr:colOff>0</xdr:colOff>
      <xdr:row>89</xdr:row>
      <xdr:rowOff>0</xdr:rowOff>
    </xdr:from>
    <xdr:to>
      <xdr:col>17</xdr:col>
      <xdr:colOff>10795</xdr:colOff>
      <xdr:row>89</xdr:row>
      <xdr:rowOff>17780</xdr:rowOff>
    </xdr:to>
    <xdr:pic>
      <xdr:nvPicPr>
        <xdr:cNvPr id="188" name="图片 2"/>
        <xdr:cNvPicPr>
          <a:picLocks noChangeAspect="1"/>
        </xdr:cNvPicPr>
      </xdr:nvPicPr>
      <xdr:blipFill>
        <a:blip r:embed="rId2"/>
        <a:stretch>
          <a:fillRect/>
        </a:stretch>
      </xdr:blipFill>
      <xdr:spPr>
        <a:xfrm>
          <a:off x="12563475" y="151885650"/>
          <a:ext cx="10795" cy="17780"/>
        </a:xfrm>
        <a:prstGeom prst="rect">
          <a:avLst/>
        </a:prstGeom>
        <a:noFill/>
        <a:ln w="9525">
          <a:noFill/>
        </a:ln>
      </xdr:spPr>
    </xdr:pic>
    <xdr:clientData/>
  </xdr:twoCellAnchor>
  <xdr:twoCellAnchor editAs="oneCell">
    <xdr:from>
      <xdr:col>17</xdr:col>
      <xdr:colOff>0</xdr:colOff>
      <xdr:row>89</xdr:row>
      <xdr:rowOff>0</xdr:rowOff>
    </xdr:from>
    <xdr:to>
      <xdr:col>17</xdr:col>
      <xdr:colOff>10795</xdr:colOff>
      <xdr:row>89</xdr:row>
      <xdr:rowOff>46355</xdr:rowOff>
    </xdr:to>
    <xdr:pic>
      <xdr:nvPicPr>
        <xdr:cNvPr id="189" name="图片 2"/>
        <xdr:cNvPicPr>
          <a:picLocks noChangeAspect="1"/>
        </xdr:cNvPicPr>
      </xdr:nvPicPr>
      <xdr:blipFill>
        <a:blip r:embed="rId1"/>
        <a:stretch>
          <a:fillRect/>
        </a:stretch>
      </xdr:blipFill>
      <xdr:spPr>
        <a:xfrm>
          <a:off x="12563475" y="151885650"/>
          <a:ext cx="10795" cy="46355"/>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38100</xdr:rowOff>
    </xdr:to>
    <xdr:pic>
      <xdr:nvPicPr>
        <xdr:cNvPr id="190" name="图片 2"/>
        <xdr:cNvPicPr>
          <a:picLocks noChangeAspect="1"/>
        </xdr:cNvPicPr>
      </xdr:nvPicPr>
      <xdr:blipFill>
        <a:blip r:embed="rId1"/>
        <a:stretch>
          <a:fillRect/>
        </a:stretch>
      </xdr:blipFill>
      <xdr:spPr>
        <a:xfrm>
          <a:off x="2085975" y="169970450"/>
          <a:ext cx="8255" cy="3810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16510</xdr:rowOff>
    </xdr:to>
    <xdr:pic>
      <xdr:nvPicPr>
        <xdr:cNvPr id="191" name="图片 190"/>
        <xdr:cNvPicPr>
          <a:picLocks noChangeAspect="1"/>
        </xdr:cNvPicPr>
      </xdr:nvPicPr>
      <xdr:blipFill>
        <a:blip r:embed="rId2"/>
        <a:stretch>
          <a:fillRect/>
        </a:stretch>
      </xdr:blipFill>
      <xdr:spPr>
        <a:xfrm>
          <a:off x="2085975" y="169970450"/>
          <a:ext cx="8255" cy="1651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45085</xdr:rowOff>
    </xdr:to>
    <xdr:pic>
      <xdr:nvPicPr>
        <xdr:cNvPr id="192" name="图片 2"/>
        <xdr:cNvPicPr>
          <a:picLocks noChangeAspect="1"/>
        </xdr:cNvPicPr>
      </xdr:nvPicPr>
      <xdr:blipFill>
        <a:blip r:embed="rId1"/>
        <a:stretch>
          <a:fillRect/>
        </a:stretch>
      </xdr:blipFill>
      <xdr:spPr>
        <a:xfrm>
          <a:off x="2085975" y="169970450"/>
          <a:ext cx="8255" cy="45085"/>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12065</xdr:rowOff>
    </xdr:to>
    <xdr:pic>
      <xdr:nvPicPr>
        <xdr:cNvPr id="193" name="图片 2"/>
        <xdr:cNvPicPr>
          <a:picLocks noChangeAspect="1"/>
        </xdr:cNvPicPr>
      </xdr:nvPicPr>
      <xdr:blipFill>
        <a:blip r:embed="rId2"/>
        <a:stretch>
          <a:fillRect/>
        </a:stretch>
      </xdr:blipFill>
      <xdr:spPr>
        <a:xfrm>
          <a:off x="2085975" y="169970450"/>
          <a:ext cx="8255" cy="12065"/>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39370</xdr:rowOff>
    </xdr:to>
    <xdr:pic>
      <xdr:nvPicPr>
        <xdr:cNvPr id="194" name="图片 2"/>
        <xdr:cNvPicPr>
          <a:picLocks noChangeAspect="1"/>
        </xdr:cNvPicPr>
      </xdr:nvPicPr>
      <xdr:blipFill>
        <a:blip r:embed="rId1"/>
        <a:stretch>
          <a:fillRect/>
        </a:stretch>
      </xdr:blipFill>
      <xdr:spPr>
        <a:xfrm>
          <a:off x="2085975" y="169970450"/>
          <a:ext cx="10795" cy="39370"/>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17780</xdr:rowOff>
    </xdr:to>
    <xdr:pic>
      <xdr:nvPicPr>
        <xdr:cNvPr id="195" name="图片 2"/>
        <xdr:cNvPicPr>
          <a:picLocks noChangeAspect="1"/>
        </xdr:cNvPicPr>
      </xdr:nvPicPr>
      <xdr:blipFill>
        <a:blip r:embed="rId2"/>
        <a:stretch>
          <a:fillRect/>
        </a:stretch>
      </xdr:blipFill>
      <xdr:spPr>
        <a:xfrm>
          <a:off x="2085975" y="169970450"/>
          <a:ext cx="10795" cy="17780"/>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46355</xdr:rowOff>
    </xdr:to>
    <xdr:pic>
      <xdr:nvPicPr>
        <xdr:cNvPr id="196" name="图片 2"/>
        <xdr:cNvPicPr>
          <a:picLocks noChangeAspect="1"/>
        </xdr:cNvPicPr>
      </xdr:nvPicPr>
      <xdr:blipFill>
        <a:blip r:embed="rId1"/>
        <a:stretch>
          <a:fillRect/>
        </a:stretch>
      </xdr:blipFill>
      <xdr:spPr>
        <a:xfrm>
          <a:off x="2085975" y="169970450"/>
          <a:ext cx="10795" cy="46355"/>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10795</xdr:rowOff>
    </xdr:to>
    <xdr:pic>
      <xdr:nvPicPr>
        <xdr:cNvPr id="197" name="图片 2"/>
        <xdr:cNvPicPr>
          <a:picLocks noChangeAspect="1"/>
        </xdr:cNvPicPr>
      </xdr:nvPicPr>
      <xdr:blipFill>
        <a:blip r:embed="rId2"/>
        <a:stretch>
          <a:fillRect/>
        </a:stretch>
      </xdr:blipFill>
      <xdr:spPr>
        <a:xfrm>
          <a:off x="2085975" y="169970450"/>
          <a:ext cx="10795" cy="10795"/>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38100</xdr:rowOff>
    </xdr:to>
    <xdr:pic>
      <xdr:nvPicPr>
        <xdr:cNvPr id="2" name="图片 2"/>
        <xdr:cNvPicPr>
          <a:picLocks noChangeAspect="1"/>
        </xdr:cNvPicPr>
      </xdr:nvPicPr>
      <xdr:blipFill>
        <a:blip r:embed="rId1"/>
        <a:stretch>
          <a:fillRect/>
        </a:stretch>
      </xdr:blipFill>
      <xdr:spPr>
        <a:xfrm>
          <a:off x="2085975" y="169970450"/>
          <a:ext cx="8255" cy="3810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16510</xdr:rowOff>
    </xdr:to>
    <xdr:pic>
      <xdr:nvPicPr>
        <xdr:cNvPr id="3" name="图片 2"/>
        <xdr:cNvPicPr>
          <a:picLocks noChangeAspect="1"/>
        </xdr:cNvPicPr>
      </xdr:nvPicPr>
      <xdr:blipFill>
        <a:blip r:embed="rId2"/>
        <a:stretch>
          <a:fillRect/>
        </a:stretch>
      </xdr:blipFill>
      <xdr:spPr>
        <a:xfrm>
          <a:off x="2085975" y="169970450"/>
          <a:ext cx="8255" cy="1651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45085</xdr:rowOff>
    </xdr:to>
    <xdr:pic>
      <xdr:nvPicPr>
        <xdr:cNvPr id="4" name="图片 2"/>
        <xdr:cNvPicPr>
          <a:picLocks noChangeAspect="1"/>
        </xdr:cNvPicPr>
      </xdr:nvPicPr>
      <xdr:blipFill>
        <a:blip r:embed="rId1"/>
        <a:stretch>
          <a:fillRect/>
        </a:stretch>
      </xdr:blipFill>
      <xdr:spPr>
        <a:xfrm>
          <a:off x="2085975" y="169970450"/>
          <a:ext cx="8255" cy="45085"/>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12065</xdr:rowOff>
    </xdr:to>
    <xdr:pic>
      <xdr:nvPicPr>
        <xdr:cNvPr id="5" name="图片 2"/>
        <xdr:cNvPicPr>
          <a:picLocks noChangeAspect="1"/>
        </xdr:cNvPicPr>
      </xdr:nvPicPr>
      <xdr:blipFill>
        <a:blip r:embed="rId2"/>
        <a:stretch>
          <a:fillRect/>
        </a:stretch>
      </xdr:blipFill>
      <xdr:spPr>
        <a:xfrm>
          <a:off x="2085975" y="169970450"/>
          <a:ext cx="8255" cy="12065"/>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39370</xdr:rowOff>
    </xdr:to>
    <xdr:pic>
      <xdr:nvPicPr>
        <xdr:cNvPr id="6" name="图片 2"/>
        <xdr:cNvPicPr>
          <a:picLocks noChangeAspect="1"/>
        </xdr:cNvPicPr>
      </xdr:nvPicPr>
      <xdr:blipFill>
        <a:blip r:embed="rId1"/>
        <a:stretch>
          <a:fillRect/>
        </a:stretch>
      </xdr:blipFill>
      <xdr:spPr>
        <a:xfrm>
          <a:off x="2085975" y="169970450"/>
          <a:ext cx="10795" cy="39370"/>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17780</xdr:rowOff>
    </xdr:to>
    <xdr:pic>
      <xdr:nvPicPr>
        <xdr:cNvPr id="7" name="图片 2"/>
        <xdr:cNvPicPr>
          <a:picLocks noChangeAspect="1"/>
        </xdr:cNvPicPr>
      </xdr:nvPicPr>
      <xdr:blipFill>
        <a:blip r:embed="rId2"/>
        <a:stretch>
          <a:fillRect/>
        </a:stretch>
      </xdr:blipFill>
      <xdr:spPr>
        <a:xfrm>
          <a:off x="2085975" y="169970450"/>
          <a:ext cx="10795" cy="17780"/>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46355</xdr:rowOff>
    </xdr:to>
    <xdr:pic>
      <xdr:nvPicPr>
        <xdr:cNvPr id="8" name="图片 2"/>
        <xdr:cNvPicPr>
          <a:picLocks noChangeAspect="1"/>
        </xdr:cNvPicPr>
      </xdr:nvPicPr>
      <xdr:blipFill>
        <a:blip r:embed="rId1"/>
        <a:stretch>
          <a:fillRect/>
        </a:stretch>
      </xdr:blipFill>
      <xdr:spPr>
        <a:xfrm>
          <a:off x="2085975" y="169970450"/>
          <a:ext cx="10795" cy="46355"/>
        </a:xfrm>
        <a:prstGeom prst="rect">
          <a:avLst/>
        </a:prstGeom>
        <a:noFill/>
        <a:ln w="9525">
          <a:noFill/>
        </a:ln>
      </xdr:spPr>
    </xdr:pic>
    <xdr:clientData/>
  </xdr:twoCellAnchor>
  <xdr:twoCellAnchor editAs="oneCell">
    <xdr:from>
      <xdr:col>2</xdr:col>
      <xdr:colOff>0</xdr:colOff>
      <xdr:row>104</xdr:row>
      <xdr:rowOff>0</xdr:rowOff>
    </xdr:from>
    <xdr:to>
      <xdr:col>2</xdr:col>
      <xdr:colOff>10795</xdr:colOff>
      <xdr:row>104</xdr:row>
      <xdr:rowOff>10795</xdr:rowOff>
    </xdr:to>
    <xdr:pic>
      <xdr:nvPicPr>
        <xdr:cNvPr id="9" name="图片 2"/>
        <xdr:cNvPicPr>
          <a:picLocks noChangeAspect="1"/>
        </xdr:cNvPicPr>
      </xdr:nvPicPr>
      <xdr:blipFill>
        <a:blip r:embed="rId2"/>
        <a:stretch>
          <a:fillRect/>
        </a:stretch>
      </xdr:blipFill>
      <xdr:spPr>
        <a:xfrm>
          <a:off x="2085975" y="169970450"/>
          <a:ext cx="10795" cy="1079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abSelected="1" workbookViewId="0">
      <selection activeCell="A31" sqref="$A31:$XFD33"/>
    </sheetView>
  </sheetViews>
  <sheetFormatPr defaultColWidth="9" defaultRowHeight="14.25"/>
  <cols>
    <col min="1" max="1" width="27.625" style="83" customWidth="1"/>
    <col min="2" max="2" width="8.875" style="83" customWidth="1"/>
    <col min="3" max="8" width="9.75" style="79" customWidth="1"/>
    <col min="9" max="9" width="8.25" style="79" customWidth="1"/>
    <col min="10" max="16331" width="9" style="79"/>
    <col min="16332" max="16384" width="9" style="84"/>
  </cols>
  <sheetData>
    <row r="1" s="79" customFormat="1" ht="23.25" customHeight="1" spans="1:2">
      <c r="A1" s="85" t="s">
        <v>0</v>
      </c>
      <c r="B1" s="83"/>
    </row>
    <row r="2" s="79" customFormat="1" ht="62" customHeight="1" spans="1:9">
      <c r="A2" s="86" t="s">
        <v>1</v>
      </c>
      <c r="B2" s="86"/>
      <c r="C2" s="87"/>
      <c r="D2" s="87"/>
      <c r="E2" s="87"/>
      <c r="F2" s="87"/>
      <c r="G2" s="87"/>
      <c r="H2" s="87"/>
      <c r="I2" s="87"/>
    </row>
    <row r="3" s="79" customFormat="1" ht="21" customHeight="1" spans="1:9">
      <c r="A3" s="88"/>
      <c r="B3" s="88"/>
      <c r="C3" s="89"/>
      <c r="D3" s="90"/>
      <c r="E3" s="90"/>
      <c r="F3" s="90"/>
      <c r="G3" s="90"/>
      <c r="H3" s="91" t="s">
        <v>2</v>
      </c>
      <c r="I3" s="106"/>
    </row>
    <row r="4" s="79" customFormat="1" customHeight="1" spans="1:9">
      <c r="A4" s="92" t="s">
        <v>3</v>
      </c>
      <c r="B4" s="92" t="s">
        <v>4</v>
      </c>
      <c r="C4" s="93" t="s">
        <v>5</v>
      </c>
      <c r="D4" s="93"/>
      <c r="E4" s="93"/>
      <c r="F4" s="93"/>
      <c r="G4" s="93"/>
      <c r="H4" s="93"/>
      <c r="I4" s="93"/>
    </row>
    <row r="5" s="79" customFormat="1" ht="18" customHeight="1" spans="1:9">
      <c r="A5" s="94"/>
      <c r="B5" s="94"/>
      <c r="C5" s="92" t="s">
        <v>6</v>
      </c>
      <c r="D5" s="95" t="s">
        <v>7</v>
      </c>
      <c r="E5" s="96"/>
      <c r="F5" s="96"/>
      <c r="G5" s="96"/>
      <c r="H5" s="97"/>
      <c r="I5" s="92" t="s">
        <v>8</v>
      </c>
    </row>
    <row r="6" s="79" customFormat="1" ht="18" customHeight="1" spans="1:9">
      <c r="A6" s="98"/>
      <c r="B6" s="98"/>
      <c r="C6" s="98"/>
      <c r="D6" s="99" t="s">
        <v>9</v>
      </c>
      <c r="E6" s="100" t="s">
        <v>10</v>
      </c>
      <c r="F6" s="100" t="s">
        <v>11</v>
      </c>
      <c r="G6" s="100" t="s">
        <v>12</v>
      </c>
      <c r="H6" s="100" t="s">
        <v>13</v>
      </c>
      <c r="I6" s="98"/>
    </row>
    <row r="7" s="80" customFormat="1" ht="32.1" customHeight="1" spans="1:16384">
      <c r="A7" s="101" t="s">
        <v>14</v>
      </c>
      <c r="B7" s="102">
        <v>74</v>
      </c>
      <c r="C7" s="102">
        <v>12584</v>
      </c>
      <c r="D7" s="102">
        <v>12584</v>
      </c>
      <c r="E7" s="102">
        <v>9750</v>
      </c>
      <c r="F7" s="102">
        <v>2834</v>
      </c>
      <c r="G7" s="102">
        <v>0</v>
      </c>
      <c r="H7" s="102">
        <v>0</v>
      </c>
      <c r="I7" s="102">
        <v>0</v>
      </c>
      <c r="XDD7" s="107"/>
      <c r="XDE7" s="107"/>
      <c r="XDF7" s="107"/>
      <c r="XDG7" s="107"/>
      <c r="XDH7" s="107"/>
      <c r="XDI7" s="107"/>
      <c r="XDJ7" s="107"/>
      <c r="XDK7" s="107"/>
      <c r="XDL7" s="107"/>
      <c r="XDM7" s="107"/>
      <c r="XDN7" s="107"/>
      <c r="XDO7" s="107"/>
      <c r="XDP7" s="107"/>
      <c r="XDQ7" s="107"/>
      <c r="XDR7" s="107"/>
      <c r="XDS7" s="107"/>
      <c r="XDT7" s="107"/>
      <c r="XDU7" s="107"/>
      <c r="XDV7" s="107"/>
      <c r="XDW7" s="107"/>
      <c r="XDX7" s="107"/>
      <c r="XDY7" s="107"/>
      <c r="XDZ7" s="107"/>
      <c r="XEA7" s="107"/>
      <c r="XEB7" s="107"/>
      <c r="XEC7" s="107"/>
      <c r="XED7" s="107"/>
      <c r="XEE7" s="107"/>
      <c r="XEF7" s="107"/>
      <c r="XEG7" s="107"/>
      <c r="XEH7" s="107"/>
      <c r="XEI7" s="107"/>
      <c r="XEJ7" s="107"/>
      <c r="XEK7" s="107"/>
      <c r="XEL7" s="107"/>
      <c r="XEM7" s="107"/>
      <c r="XEN7" s="107"/>
      <c r="XEO7" s="107"/>
      <c r="XEP7" s="107"/>
      <c r="XEQ7" s="107"/>
      <c r="XER7" s="107"/>
      <c r="XES7" s="107"/>
      <c r="XET7" s="107"/>
      <c r="XEU7" s="107"/>
      <c r="XEV7" s="107"/>
      <c r="XEW7" s="107"/>
      <c r="XEX7" s="107"/>
      <c r="XEY7" s="107"/>
      <c r="XEZ7" s="107"/>
      <c r="XFA7" s="107"/>
      <c r="XFB7" s="107"/>
      <c r="XFC7" s="107"/>
      <c r="XFD7" s="107"/>
    </row>
    <row r="8" s="81" customFormat="1" ht="27" customHeight="1" spans="1:16384">
      <c r="A8" s="103" t="s">
        <v>15</v>
      </c>
      <c r="B8" s="24">
        <v>64</v>
      </c>
      <c r="C8" s="24">
        <v>10908.8943</v>
      </c>
      <c r="D8" s="24">
        <v>10908.8943</v>
      </c>
      <c r="E8" s="24">
        <v>8249.8943</v>
      </c>
      <c r="F8" s="24">
        <v>2659</v>
      </c>
      <c r="G8" s="24">
        <v>0</v>
      </c>
      <c r="H8" s="24">
        <v>0</v>
      </c>
      <c r="I8" s="24">
        <v>0</v>
      </c>
      <c r="XDY8" s="108"/>
      <c r="XDZ8" s="108"/>
      <c r="XEA8" s="108"/>
      <c r="XEB8" s="108"/>
      <c r="XEC8" s="108"/>
      <c r="XED8" s="108"/>
      <c r="XEE8" s="108"/>
      <c r="XEF8" s="108"/>
      <c r="XEG8" s="108"/>
      <c r="XEH8" s="108"/>
      <c r="XEI8" s="108"/>
      <c r="XEJ8" s="108"/>
      <c r="XEK8" s="108"/>
      <c r="XEL8" s="108"/>
      <c r="XEM8" s="108"/>
      <c r="XEN8" s="108"/>
      <c r="XEO8" s="108"/>
      <c r="XEP8" s="108"/>
      <c r="XEQ8" s="108"/>
      <c r="XER8" s="108"/>
      <c r="XES8" s="108"/>
      <c r="XET8" s="108"/>
      <c r="XEU8" s="108"/>
      <c r="XEV8" s="108"/>
      <c r="XEW8" s="108"/>
      <c r="XEX8" s="108"/>
      <c r="XEY8" s="108"/>
      <c r="XEZ8" s="108"/>
      <c r="XFA8" s="108"/>
      <c r="XFB8" s="108"/>
      <c r="XFC8" s="108"/>
      <c r="XFD8" s="108"/>
    </row>
    <row r="9" s="82" customFormat="1" ht="27" customHeight="1" spans="1:16384">
      <c r="A9" s="104" t="s">
        <v>16</v>
      </c>
      <c r="B9" s="102">
        <v>33</v>
      </c>
      <c r="C9" s="102">
        <v>5644.8943</v>
      </c>
      <c r="D9" s="102">
        <v>5644.8943</v>
      </c>
      <c r="E9" s="102">
        <v>4721.8943</v>
      </c>
      <c r="F9" s="102">
        <v>923</v>
      </c>
      <c r="G9" s="102">
        <v>0</v>
      </c>
      <c r="H9" s="102">
        <v>0</v>
      </c>
      <c r="I9" s="102">
        <v>0</v>
      </c>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107"/>
      <c r="XDE9" s="107"/>
      <c r="XDF9" s="107"/>
      <c r="XDG9" s="107"/>
      <c r="XDH9" s="107"/>
      <c r="XDI9" s="107"/>
      <c r="XDJ9" s="107"/>
      <c r="XDK9" s="107"/>
      <c r="XDL9" s="107"/>
      <c r="XDM9" s="107"/>
      <c r="XDN9" s="107"/>
      <c r="XDO9" s="107"/>
      <c r="XDP9" s="107"/>
      <c r="XDQ9" s="107"/>
      <c r="XDR9" s="107"/>
      <c r="XDS9" s="107"/>
      <c r="XDT9" s="107"/>
      <c r="XDU9" s="107"/>
      <c r="XDV9" s="107"/>
      <c r="XDW9" s="107"/>
      <c r="XDX9" s="107"/>
      <c r="XDY9" s="107"/>
      <c r="XDZ9" s="107"/>
      <c r="XEA9" s="107"/>
      <c r="XEB9" s="107"/>
      <c r="XEC9" s="107"/>
      <c r="XED9" s="107"/>
      <c r="XEE9" s="107"/>
      <c r="XEF9" s="107"/>
      <c r="XEG9" s="107"/>
      <c r="XEH9" s="107"/>
      <c r="XEI9" s="107"/>
      <c r="XEJ9" s="107"/>
      <c r="XEK9" s="107"/>
      <c r="XEL9" s="107"/>
      <c r="XEM9" s="107"/>
      <c r="XEN9" s="107"/>
      <c r="XEO9" s="107"/>
      <c r="XEP9" s="107"/>
      <c r="XEQ9" s="107"/>
      <c r="XER9" s="107"/>
      <c r="XES9" s="107"/>
      <c r="XET9" s="107"/>
      <c r="XEU9" s="107"/>
      <c r="XEV9" s="107"/>
      <c r="XEW9" s="107"/>
      <c r="XEX9" s="107"/>
      <c r="XEY9" s="107"/>
      <c r="XEZ9" s="107"/>
      <c r="XFA9" s="107"/>
      <c r="XFB9" s="107"/>
      <c r="XFC9" s="107"/>
      <c r="XFD9" s="107"/>
    </row>
    <row r="10" s="79" customFormat="1" ht="27" customHeight="1" spans="1:9">
      <c r="A10" s="105" t="s">
        <v>17</v>
      </c>
      <c r="B10" s="24">
        <v>14</v>
      </c>
      <c r="C10" s="24">
        <v>2013</v>
      </c>
      <c r="D10" s="24">
        <v>2013</v>
      </c>
      <c r="E10" s="24">
        <v>1577</v>
      </c>
      <c r="F10" s="24">
        <v>436</v>
      </c>
      <c r="G10" s="24">
        <v>0</v>
      </c>
      <c r="H10" s="24">
        <v>0</v>
      </c>
      <c r="I10" s="24">
        <v>0</v>
      </c>
    </row>
    <row r="11" s="79" customFormat="1" ht="27" customHeight="1" spans="1:9">
      <c r="A11" s="105" t="s">
        <v>18</v>
      </c>
      <c r="B11" s="24">
        <v>19</v>
      </c>
      <c r="C11" s="24">
        <v>3631.8943</v>
      </c>
      <c r="D11" s="24">
        <v>3631.8943</v>
      </c>
      <c r="E11" s="24">
        <v>3144.8943</v>
      </c>
      <c r="F11" s="24">
        <v>487</v>
      </c>
      <c r="G11" s="24">
        <v>0</v>
      </c>
      <c r="H11" s="24">
        <v>0</v>
      </c>
      <c r="I11" s="24">
        <v>0</v>
      </c>
    </row>
    <row r="12" s="80" customFormat="1" ht="27" customHeight="1" spans="1:16384">
      <c r="A12" s="104" t="s">
        <v>19</v>
      </c>
      <c r="B12" s="24">
        <v>21</v>
      </c>
      <c r="C12" s="102">
        <v>2605</v>
      </c>
      <c r="D12" s="102">
        <v>2605</v>
      </c>
      <c r="E12" s="102">
        <v>1819</v>
      </c>
      <c r="F12" s="102">
        <v>786</v>
      </c>
      <c r="G12" s="102">
        <v>0</v>
      </c>
      <c r="H12" s="102">
        <v>0</v>
      </c>
      <c r="I12" s="102">
        <v>0</v>
      </c>
      <c r="J12" s="80"/>
      <c r="XDD12" s="107"/>
      <c r="XDE12" s="107"/>
      <c r="XDF12" s="107"/>
      <c r="XDG12" s="107"/>
      <c r="XDH12" s="107"/>
      <c r="XDI12" s="107"/>
      <c r="XDJ12" s="107"/>
      <c r="XDK12" s="107"/>
      <c r="XDL12" s="107"/>
      <c r="XDM12" s="107"/>
      <c r="XDN12" s="107"/>
      <c r="XDO12" s="107"/>
      <c r="XDP12" s="107"/>
      <c r="XDQ12" s="107"/>
      <c r="XDR12" s="107"/>
      <c r="XDS12" s="107"/>
      <c r="XDT12" s="107"/>
      <c r="XDU12" s="107"/>
      <c r="XDV12" s="107"/>
      <c r="XDW12" s="107"/>
      <c r="XDX12" s="107"/>
      <c r="XDY12" s="107"/>
      <c r="XDZ12" s="107"/>
      <c r="XEA12" s="107"/>
      <c r="XEB12" s="107"/>
      <c r="XEC12" s="107"/>
      <c r="XED12" s="107"/>
      <c r="XEE12" s="107"/>
      <c r="XEF12" s="107"/>
      <c r="XEG12" s="107"/>
      <c r="XEH12" s="107"/>
      <c r="XEI12" s="107"/>
      <c r="XEJ12" s="107"/>
      <c r="XEK12" s="107"/>
      <c r="XEL12" s="107"/>
      <c r="XEM12" s="107"/>
      <c r="XEN12" s="107"/>
      <c r="XEO12" s="107"/>
      <c r="XEP12" s="107"/>
      <c r="XEQ12" s="107"/>
      <c r="XER12" s="107"/>
      <c r="XES12" s="107"/>
      <c r="XET12" s="107"/>
      <c r="XEU12" s="107"/>
      <c r="XEV12" s="107"/>
      <c r="XEW12" s="107"/>
      <c r="XEX12" s="107"/>
      <c r="XEY12" s="107"/>
      <c r="XEZ12" s="107"/>
      <c r="XFA12" s="107"/>
      <c r="XFB12" s="107"/>
      <c r="XFC12" s="107"/>
      <c r="XFD12" s="107"/>
    </row>
    <row r="13" s="79" customFormat="1" ht="27" customHeight="1" spans="1:9">
      <c r="A13" s="105" t="s">
        <v>20</v>
      </c>
      <c r="B13" s="24">
        <v>5</v>
      </c>
      <c r="C13" s="24">
        <v>722</v>
      </c>
      <c r="D13" s="24">
        <v>722</v>
      </c>
      <c r="E13" s="24">
        <v>722</v>
      </c>
      <c r="F13" s="24">
        <v>0</v>
      </c>
      <c r="G13" s="24">
        <v>0</v>
      </c>
      <c r="H13" s="24">
        <v>0</v>
      </c>
      <c r="I13" s="24">
        <v>0</v>
      </c>
    </row>
    <row r="14" s="79" customFormat="1" ht="24.95" customHeight="1" spans="1:9">
      <c r="A14" s="105" t="s">
        <v>21</v>
      </c>
      <c r="B14" s="24">
        <v>16</v>
      </c>
      <c r="C14" s="24">
        <v>1883</v>
      </c>
      <c r="D14" s="24">
        <v>1883</v>
      </c>
      <c r="E14" s="24">
        <v>1097</v>
      </c>
      <c r="F14" s="24">
        <v>786</v>
      </c>
      <c r="G14" s="24">
        <v>0</v>
      </c>
      <c r="H14" s="24">
        <v>0</v>
      </c>
      <c r="I14" s="24">
        <v>0</v>
      </c>
    </row>
    <row r="15" s="80" customFormat="1" ht="30" customHeight="1" spans="1:16384">
      <c r="A15" s="104" t="s">
        <v>22</v>
      </c>
      <c r="B15" s="102">
        <v>1</v>
      </c>
      <c r="C15" s="102">
        <v>39</v>
      </c>
      <c r="D15" s="102">
        <v>39</v>
      </c>
      <c r="E15" s="102">
        <v>0</v>
      </c>
      <c r="F15" s="102">
        <v>39</v>
      </c>
      <c r="G15" s="102">
        <v>0</v>
      </c>
      <c r="H15" s="102">
        <v>0</v>
      </c>
      <c r="I15" s="102">
        <v>0</v>
      </c>
      <c r="XDD15" s="107"/>
      <c r="XDE15" s="107"/>
      <c r="XDF15" s="107"/>
      <c r="XDG15" s="107"/>
      <c r="XDH15" s="107"/>
      <c r="XDI15" s="107"/>
      <c r="XDJ15" s="107"/>
      <c r="XDK15" s="107"/>
      <c r="XDL15" s="107"/>
      <c r="XDM15" s="107"/>
      <c r="XDN15" s="107"/>
      <c r="XDO15" s="107"/>
      <c r="XDP15" s="107"/>
      <c r="XDQ15" s="107"/>
      <c r="XDR15" s="107"/>
      <c r="XDS15" s="107"/>
      <c r="XDT15" s="107"/>
      <c r="XDU15" s="107"/>
      <c r="XDV15" s="107"/>
      <c r="XDW15" s="107"/>
      <c r="XDX15" s="107"/>
      <c r="XDY15" s="107"/>
      <c r="XDZ15" s="107"/>
      <c r="XEA15" s="107"/>
      <c r="XEB15" s="107"/>
      <c r="XEC15" s="107"/>
      <c r="XED15" s="107"/>
      <c r="XEE15" s="107"/>
      <c r="XEF15" s="107"/>
      <c r="XEG15" s="107"/>
      <c r="XEH15" s="107"/>
      <c r="XEI15" s="107"/>
      <c r="XEJ15" s="107"/>
      <c r="XEK15" s="107"/>
      <c r="XEL15" s="107"/>
      <c r="XEM15" s="107"/>
      <c r="XEN15" s="107"/>
      <c r="XEO15" s="107"/>
      <c r="XEP15" s="107"/>
      <c r="XEQ15" s="107"/>
      <c r="XER15" s="107"/>
      <c r="XES15" s="107"/>
      <c r="XET15" s="107"/>
      <c r="XEU15" s="107"/>
      <c r="XEV15" s="107"/>
      <c r="XEW15" s="107"/>
      <c r="XEX15" s="107"/>
      <c r="XEY15" s="107"/>
      <c r="XEZ15" s="107"/>
      <c r="XFA15" s="107"/>
      <c r="XFB15" s="107"/>
      <c r="XFC15" s="107"/>
      <c r="XFD15" s="107"/>
    </row>
    <row r="16" s="79" customFormat="1" ht="30" customHeight="1" spans="1:9">
      <c r="A16" s="105" t="s">
        <v>23</v>
      </c>
      <c r="B16" s="24">
        <v>1</v>
      </c>
      <c r="C16" s="24">
        <v>39</v>
      </c>
      <c r="D16" s="24">
        <v>39</v>
      </c>
      <c r="E16" s="24">
        <v>0</v>
      </c>
      <c r="F16" s="24">
        <v>39</v>
      </c>
      <c r="G16" s="24">
        <v>0</v>
      </c>
      <c r="H16" s="24">
        <v>0</v>
      </c>
      <c r="I16" s="65">
        <v>0</v>
      </c>
    </row>
    <row r="17" s="79" customFormat="1" ht="27" customHeight="1" spans="1:9">
      <c r="A17" s="104" t="s">
        <v>24</v>
      </c>
      <c r="B17" s="102">
        <v>7</v>
      </c>
      <c r="C17" s="102">
        <v>1320</v>
      </c>
      <c r="D17" s="102">
        <v>1320</v>
      </c>
      <c r="E17" s="102">
        <v>409</v>
      </c>
      <c r="F17" s="102">
        <v>911</v>
      </c>
      <c r="G17" s="102">
        <v>0</v>
      </c>
      <c r="H17" s="102">
        <v>0</v>
      </c>
      <c r="I17" s="102">
        <v>0</v>
      </c>
    </row>
    <row r="18" s="79" customFormat="1" ht="27" customHeight="1" spans="1:9">
      <c r="A18" s="105" t="s">
        <v>25</v>
      </c>
      <c r="B18" s="24">
        <v>7</v>
      </c>
      <c r="C18" s="24">
        <v>1320</v>
      </c>
      <c r="D18" s="24">
        <v>1320</v>
      </c>
      <c r="E18" s="24">
        <v>409</v>
      </c>
      <c r="F18" s="24">
        <v>911</v>
      </c>
      <c r="G18" s="24">
        <v>0</v>
      </c>
      <c r="H18" s="24">
        <v>0</v>
      </c>
      <c r="I18" s="24">
        <v>0</v>
      </c>
    </row>
    <row r="19" s="79" customFormat="1" ht="27" customHeight="1" spans="1:9">
      <c r="A19" s="104" t="s">
        <v>26</v>
      </c>
      <c r="B19" s="102">
        <v>2</v>
      </c>
      <c r="C19" s="102">
        <v>1300</v>
      </c>
      <c r="D19" s="102">
        <v>1300</v>
      </c>
      <c r="E19" s="102">
        <v>1300</v>
      </c>
      <c r="F19" s="102">
        <v>0</v>
      </c>
      <c r="G19" s="102">
        <v>0</v>
      </c>
      <c r="H19" s="102">
        <v>0</v>
      </c>
      <c r="I19" s="102">
        <v>0</v>
      </c>
    </row>
    <row r="20" s="79" customFormat="1" ht="27" customHeight="1" spans="1:9">
      <c r="A20" s="105" t="s">
        <v>27</v>
      </c>
      <c r="B20" s="24">
        <v>1</v>
      </c>
      <c r="C20" s="24">
        <v>1200</v>
      </c>
      <c r="D20" s="24">
        <v>1200</v>
      </c>
      <c r="E20" s="24">
        <v>1200</v>
      </c>
      <c r="F20" s="24">
        <v>0</v>
      </c>
      <c r="G20" s="24">
        <v>0</v>
      </c>
      <c r="H20" s="24">
        <v>0</v>
      </c>
      <c r="I20" s="24">
        <v>0</v>
      </c>
    </row>
    <row r="21" s="79" customFormat="1" ht="27" customHeight="1" spans="1:9">
      <c r="A21" s="105" t="s">
        <v>28</v>
      </c>
      <c r="B21" s="24">
        <v>1</v>
      </c>
      <c r="C21" s="24">
        <v>100</v>
      </c>
      <c r="D21" s="24">
        <v>100</v>
      </c>
      <c r="E21" s="24">
        <v>100</v>
      </c>
      <c r="F21" s="24">
        <v>0</v>
      </c>
      <c r="G21" s="24">
        <v>0</v>
      </c>
      <c r="H21" s="24">
        <v>0</v>
      </c>
      <c r="I21" s="24">
        <v>0</v>
      </c>
    </row>
    <row r="22" s="79" customFormat="1" ht="27" customHeight="1" spans="1:9">
      <c r="A22" s="103" t="s">
        <v>29</v>
      </c>
      <c r="B22" s="24">
        <v>1</v>
      </c>
      <c r="C22" s="24">
        <v>457.1057</v>
      </c>
      <c r="D22" s="24">
        <v>457.1057</v>
      </c>
      <c r="E22" s="24">
        <v>457.1057</v>
      </c>
      <c r="F22" s="24">
        <v>0</v>
      </c>
      <c r="G22" s="24">
        <v>0</v>
      </c>
      <c r="H22" s="24">
        <v>0</v>
      </c>
      <c r="I22" s="24">
        <v>0</v>
      </c>
    </row>
    <row r="23" s="79" customFormat="1" ht="27" customHeight="1" spans="1:9">
      <c r="A23" s="104" t="s">
        <v>30</v>
      </c>
      <c r="B23" s="102">
        <v>1</v>
      </c>
      <c r="C23" s="102">
        <v>457.1057</v>
      </c>
      <c r="D23" s="102">
        <v>457.1057</v>
      </c>
      <c r="E23" s="102">
        <v>457.1057</v>
      </c>
      <c r="F23" s="102">
        <v>0</v>
      </c>
      <c r="G23" s="102">
        <v>0</v>
      </c>
      <c r="H23" s="102">
        <v>0</v>
      </c>
      <c r="I23" s="102">
        <v>0</v>
      </c>
    </row>
    <row r="24" s="79" customFormat="1" ht="27" customHeight="1" spans="1:9">
      <c r="A24" s="105" t="s">
        <v>31</v>
      </c>
      <c r="B24" s="24">
        <v>1</v>
      </c>
      <c r="C24" s="24">
        <v>457.1057</v>
      </c>
      <c r="D24" s="24">
        <v>457.1057</v>
      </c>
      <c r="E24" s="24">
        <v>457.1057</v>
      </c>
      <c r="F24" s="24">
        <v>0</v>
      </c>
      <c r="G24" s="24">
        <v>0</v>
      </c>
      <c r="H24" s="24">
        <v>0</v>
      </c>
      <c r="I24" s="24">
        <v>0</v>
      </c>
    </row>
    <row r="25" s="81" customFormat="1" ht="27" customHeight="1" spans="1:16384">
      <c r="A25" s="103" t="s">
        <v>32</v>
      </c>
      <c r="B25" s="24">
        <v>8</v>
      </c>
      <c r="C25" s="24">
        <v>898</v>
      </c>
      <c r="D25" s="24">
        <v>898</v>
      </c>
      <c r="E25" s="24">
        <v>723</v>
      </c>
      <c r="F25" s="24">
        <v>175</v>
      </c>
      <c r="G25" s="24">
        <v>0</v>
      </c>
      <c r="H25" s="24">
        <v>0</v>
      </c>
      <c r="I25" s="24">
        <v>0</v>
      </c>
      <c r="XDY25" s="109"/>
      <c r="XDZ25" s="109"/>
      <c r="XEA25" s="109"/>
      <c r="XEB25" s="109"/>
      <c r="XEC25" s="109"/>
      <c r="XED25" s="109"/>
      <c r="XEE25" s="109"/>
      <c r="XEF25" s="109"/>
      <c r="XEG25" s="109"/>
      <c r="XEH25" s="109"/>
      <c r="XEI25" s="109"/>
      <c r="XEJ25" s="109"/>
      <c r="XEK25" s="109"/>
      <c r="XEL25" s="109"/>
      <c r="XEM25" s="109"/>
      <c r="XEN25" s="109"/>
      <c r="XEO25" s="109"/>
      <c r="XEP25" s="109"/>
      <c r="XEQ25" s="109"/>
      <c r="XER25" s="109"/>
      <c r="XES25" s="109"/>
      <c r="XET25" s="109"/>
      <c r="XEU25" s="109"/>
      <c r="XEV25" s="109"/>
      <c r="XEW25" s="109"/>
      <c r="XEX25" s="109"/>
      <c r="XEY25" s="109"/>
      <c r="XEZ25" s="109"/>
      <c r="XFA25" s="109"/>
      <c r="XFB25" s="109"/>
      <c r="XFC25" s="109"/>
      <c r="XFD25" s="109"/>
    </row>
    <row r="26" s="82" customFormat="1" ht="30" customHeight="1" spans="1:9">
      <c r="A26" s="104" t="s">
        <v>33</v>
      </c>
      <c r="B26" s="102">
        <v>8</v>
      </c>
      <c r="C26" s="102">
        <v>898</v>
      </c>
      <c r="D26" s="102">
        <v>898</v>
      </c>
      <c r="E26" s="102">
        <v>723</v>
      </c>
      <c r="F26" s="102">
        <v>175</v>
      </c>
      <c r="G26" s="102">
        <v>0</v>
      </c>
      <c r="H26" s="102">
        <v>0</v>
      </c>
      <c r="I26" s="102">
        <v>0</v>
      </c>
    </row>
    <row r="27" s="79" customFormat="1" ht="36" customHeight="1" spans="1:16384">
      <c r="A27" s="105" t="s">
        <v>34</v>
      </c>
      <c r="B27" s="24">
        <v>8</v>
      </c>
      <c r="C27" s="24">
        <v>898</v>
      </c>
      <c r="D27" s="24">
        <v>898</v>
      </c>
      <c r="E27" s="24">
        <v>723</v>
      </c>
      <c r="F27" s="24">
        <v>175</v>
      </c>
      <c r="G27" s="24">
        <v>0</v>
      </c>
      <c r="H27" s="24">
        <v>0</v>
      </c>
      <c r="I27" s="24">
        <v>0</v>
      </c>
      <c r="XDY27" s="110"/>
      <c r="XDZ27" s="110"/>
      <c r="XEA27" s="110"/>
      <c r="XEB27" s="110"/>
      <c r="XEC27" s="110"/>
      <c r="XED27" s="110"/>
      <c r="XEE27" s="110"/>
      <c r="XEF27" s="110"/>
      <c r="XEG27" s="110"/>
      <c r="XEH27" s="110"/>
      <c r="XEI27" s="110"/>
      <c r="XEJ27" s="110"/>
      <c r="XEK27" s="110"/>
      <c r="XEL27" s="110"/>
      <c r="XEM27" s="110"/>
      <c r="XEN27" s="110"/>
      <c r="XEO27" s="110"/>
      <c r="XEP27" s="110"/>
      <c r="XEQ27" s="110"/>
      <c r="XER27" s="110"/>
      <c r="XES27" s="110"/>
      <c r="XET27" s="110"/>
      <c r="XEU27" s="110"/>
      <c r="XEV27" s="110"/>
      <c r="XEW27" s="110"/>
      <c r="XEX27" s="110"/>
      <c r="XEY27" s="110"/>
      <c r="XEZ27" s="110"/>
      <c r="XFA27" s="110"/>
      <c r="XFB27" s="110"/>
      <c r="XFC27" s="110"/>
      <c r="XFD27" s="110"/>
    </row>
    <row r="28" s="79" customFormat="1" ht="24" customHeight="1" spans="1:16384">
      <c r="A28" s="103" t="s">
        <v>35</v>
      </c>
      <c r="B28" s="24">
        <v>1</v>
      </c>
      <c r="C28" s="24">
        <v>320</v>
      </c>
      <c r="D28" s="24">
        <v>320</v>
      </c>
      <c r="E28" s="24">
        <v>320</v>
      </c>
      <c r="F28" s="24">
        <v>0</v>
      </c>
      <c r="G28" s="24">
        <v>0</v>
      </c>
      <c r="H28" s="24">
        <v>0</v>
      </c>
      <c r="I28" s="24">
        <v>0</v>
      </c>
      <c r="XDY28" s="110"/>
      <c r="XDZ28" s="110"/>
      <c r="XEA28" s="110"/>
      <c r="XEB28" s="110"/>
      <c r="XEC28" s="110"/>
      <c r="XED28" s="110"/>
      <c r="XEE28" s="110"/>
      <c r="XEF28" s="110"/>
      <c r="XEG28" s="110"/>
      <c r="XEH28" s="110"/>
      <c r="XEI28" s="110"/>
      <c r="XEJ28" s="110"/>
      <c r="XEK28" s="110"/>
      <c r="XEL28" s="110"/>
      <c r="XEM28" s="110"/>
      <c r="XEN28" s="110"/>
      <c r="XEO28" s="110"/>
      <c r="XEP28" s="110"/>
      <c r="XEQ28" s="110"/>
      <c r="XER28" s="110"/>
      <c r="XES28" s="110"/>
      <c r="XET28" s="110"/>
      <c r="XEU28" s="110"/>
      <c r="XEV28" s="110"/>
      <c r="XEW28" s="110"/>
      <c r="XEX28" s="110"/>
      <c r="XEY28" s="110"/>
      <c r="XEZ28" s="110"/>
      <c r="XFA28" s="110"/>
      <c r="XFB28" s="110"/>
      <c r="XFC28" s="110"/>
      <c r="XFD28" s="110"/>
    </row>
    <row r="29" s="79" customFormat="1" ht="24" customHeight="1" spans="1:16384">
      <c r="A29" s="104" t="s">
        <v>36</v>
      </c>
      <c r="B29" s="102">
        <v>1</v>
      </c>
      <c r="C29" s="102">
        <v>320</v>
      </c>
      <c r="D29" s="102">
        <v>320</v>
      </c>
      <c r="E29" s="102">
        <v>320</v>
      </c>
      <c r="F29" s="102">
        <v>0</v>
      </c>
      <c r="G29" s="102">
        <v>0</v>
      </c>
      <c r="H29" s="102">
        <v>0</v>
      </c>
      <c r="I29" s="102">
        <v>0</v>
      </c>
      <c r="XDY29" s="110"/>
      <c r="XDZ29" s="110"/>
      <c r="XEA29" s="110"/>
      <c r="XEB29" s="110"/>
      <c r="XEC29" s="110"/>
      <c r="XED29" s="110"/>
      <c r="XEE29" s="110"/>
      <c r="XEF29" s="110"/>
      <c r="XEG29" s="110"/>
      <c r="XEH29" s="110"/>
      <c r="XEI29" s="110"/>
      <c r="XEJ29" s="110"/>
      <c r="XEK29" s="110"/>
      <c r="XEL29" s="110"/>
      <c r="XEM29" s="110"/>
      <c r="XEN29" s="110"/>
      <c r="XEO29" s="110"/>
      <c r="XEP29" s="110"/>
      <c r="XEQ29" s="110"/>
      <c r="XER29" s="110"/>
      <c r="XES29" s="110"/>
      <c r="XET29" s="110"/>
      <c r="XEU29" s="110"/>
      <c r="XEV29" s="110"/>
      <c r="XEW29" s="110"/>
      <c r="XEX29" s="110"/>
      <c r="XEY29" s="110"/>
      <c r="XEZ29" s="110"/>
      <c r="XFA29" s="110"/>
      <c r="XFB29" s="110"/>
      <c r="XFC29" s="110"/>
      <c r="XFD29" s="110"/>
    </row>
    <row r="30" s="79" customFormat="1" ht="24" customHeight="1" spans="1:16384">
      <c r="A30" s="105" t="s">
        <v>37</v>
      </c>
      <c r="B30" s="24">
        <v>1</v>
      </c>
      <c r="C30" s="24">
        <v>320</v>
      </c>
      <c r="D30" s="24">
        <v>320</v>
      </c>
      <c r="E30" s="24">
        <v>320</v>
      </c>
      <c r="F30" s="24">
        <v>0</v>
      </c>
      <c r="G30" s="24">
        <v>0</v>
      </c>
      <c r="H30" s="24">
        <v>0</v>
      </c>
      <c r="I30" s="24">
        <v>0</v>
      </c>
      <c r="XDY30" s="110"/>
      <c r="XDZ30" s="110"/>
      <c r="XEA30" s="110"/>
      <c r="XEB30" s="110"/>
      <c r="XEC30" s="110"/>
      <c r="XED30" s="110"/>
      <c r="XEE30" s="110"/>
      <c r="XEF30" s="110"/>
      <c r="XEG30" s="110"/>
      <c r="XEH30" s="110"/>
      <c r="XEI30" s="110"/>
      <c r="XEJ30" s="110"/>
      <c r="XEK30" s="110"/>
      <c r="XEL30" s="110"/>
      <c r="XEM30" s="110"/>
      <c r="XEN30" s="110"/>
      <c r="XEO30" s="110"/>
      <c r="XEP30" s="110"/>
      <c r="XEQ30" s="110"/>
      <c r="XER30" s="110"/>
      <c r="XES30" s="110"/>
      <c r="XET30" s="110"/>
      <c r="XEU30" s="110"/>
      <c r="XEV30" s="110"/>
      <c r="XEW30" s="110"/>
      <c r="XEX30" s="110"/>
      <c r="XEY30" s="110"/>
      <c r="XEZ30" s="110"/>
      <c r="XFA30" s="110"/>
      <c r="XFB30" s="110"/>
      <c r="XFC30" s="110"/>
      <c r="XFD30" s="110"/>
    </row>
  </sheetData>
  <mergeCells count="7">
    <mergeCell ref="A2:I2"/>
    <mergeCell ref="C4:I4"/>
    <mergeCell ref="D5:H5"/>
    <mergeCell ref="A4:A6"/>
    <mergeCell ref="B4:B6"/>
    <mergeCell ref="C5:C6"/>
    <mergeCell ref="I5:I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04"/>
  <sheetViews>
    <sheetView workbookViewId="0">
      <pane ySplit="6" topLeftCell="A7" activePane="bottomLeft" state="frozen"/>
      <selection/>
      <selection pane="bottomLeft" activeCell="A2" sqref="A2:Y2"/>
    </sheetView>
  </sheetViews>
  <sheetFormatPr defaultColWidth="9" defaultRowHeight="15" customHeight="1"/>
  <cols>
    <col min="1" max="1" width="10.875" style="7" customWidth="1"/>
    <col min="2" max="2" width="16.5" style="8" customWidth="1"/>
    <col min="3" max="3" width="26.25" style="1" customWidth="1"/>
    <col min="4" max="4" width="5.875" style="1" customWidth="1"/>
    <col min="5" max="5" width="34.625" style="8" customWidth="1"/>
    <col min="6" max="6" width="4.125" style="9" customWidth="1"/>
    <col min="7" max="7" width="5.5" style="8" customWidth="1"/>
    <col min="8" max="8" width="7.625" style="8" customWidth="1"/>
    <col min="9" max="9" width="5.375" style="8" customWidth="1"/>
    <col min="10" max="11" width="5.125" style="8" customWidth="1"/>
    <col min="12" max="12" width="5.875" style="10" customWidth="1"/>
    <col min="13" max="13" width="5.75" style="10" customWidth="1"/>
    <col min="14" max="15" width="6" style="11" customWidth="1"/>
    <col min="16" max="16" width="7.5" style="11" customWidth="1"/>
    <col min="17" max="17" width="6.75" style="11" customWidth="1"/>
    <col min="18" max="19" width="6.375" style="11" customWidth="1"/>
    <col min="20" max="20" width="5.5" style="11" customWidth="1"/>
    <col min="21" max="21" width="6.5" style="11" customWidth="1"/>
    <col min="22" max="22" width="4.375" style="1" customWidth="1"/>
    <col min="23" max="23" width="6.125" style="4" customWidth="1"/>
    <col min="24" max="24" width="6.625" style="1" customWidth="1"/>
    <col min="25" max="25" width="9.75" style="1" customWidth="1"/>
    <col min="26" max="26" width="8" style="12" customWidth="1"/>
    <col min="27" max="27" width="9" style="13"/>
    <col min="28" max="16384" width="9" style="12"/>
  </cols>
  <sheetData>
    <row r="1" s="1" customFormat="1" customHeight="1" spans="1:27">
      <c r="A1" s="7" t="s">
        <v>38</v>
      </c>
      <c r="B1" s="8"/>
      <c r="E1" s="8"/>
      <c r="F1" s="9"/>
      <c r="G1" s="8"/>
      <c r="H1" s="8"/>
      <c r="I1" s="8"/>
      <c r="J1" s="8"/>
      <c r="K1" s="8"/>
      <c r="L1" s="10"/>
      <c r="M1" s="10"/>
      <c r="N1" s="11"/>
      <c r="O1" s="11"/>
      <c r="P1" s="11"/>
      <c r="Q1" s="11"/>
      <c r="R1" s="11"/>
      <c r="S1" s="11"/>
      <c r="T1" s="11"/>
      <c r="U1" s="11"/>
      <c r="W1" s="4"/>
      <c r="AA1" s="4"/>
    </row>
    <row r="2" s="2" customFormat="1" ht="37" customHeight="1" spans="1:27">
      <c r="A2" s="14" t="s">
        <v>39</v>
      </c>
      <c r="B2" s="15"/>
      <c r="C2" s="15"/>
      <c r="D2" s="15"/>
      <c r="E2" s="15"/>
      <c r="F2" s="16"/>
      <c r="G2" s="15"/>
      <c r="H2" s="15"/>
      <c r="I2" s="15"/>
      <c r="J2" s="15"/>
      <c r="K2" s="15"/>
      <c r="L2" s="46"/>
      <c r="M2" s="47"/>
      <c r="N2" s="47"/>
      <c r="O2" s="47"/>
      <c r="P2" s="47"/>
      <c r="Q2" s="47"/>
      <c r="R2" s="47"/>
      <c r="S2" s="47"/>
      <c r="T2" s="47"/>
      <c r="U2" s="47"/>
      <c r="V2" s="15"/>
      <c r="W2" s="14"/>
      <c r="X2" s="15"/>
      <c r="Y2" s="15"/>
      <c r="AA2" s="68"/>
    </row>
    <row r="3" s="1" customFormat="1" customHeight="1" spans="1:27">
      <c r="A3" s="17"/>
      <c r="B3" s="18"/>
      <c r="C3" s="19"/>
      <c r="D3" s="19"/>
      <c r="E3" s="18"/>
      <c r="F3" s="9"/>
      <c r="G3" s="8"/>
      <c r="H3" s="8"/>
      <c r="I3" s="8"/>
      <c r="J3" s="8"/>
      <c r="K3" s="8"/>
      <c r="L3" s="10"/>
      <c r="M3" s="10"/>
      <c r="N3" s="11"/>
      <c r="O3" s="11"/>
      <c r="P3" s="11"/>
      <c r="Q3" s="58"/>
      <c r="R3" s="58"/>
      <c r="S3" s="58"/>
      <c r="T3" s="58"/>
      <c r="U3" s="58"/>
      <c r="V3" s="59"/>
      <c r="W3" s="60"/>
      <c r="X3" s="61" t="s">
        <v>2</v>
      </c>
      <c r="Y3" s="61"/>
      <c r="AA3" s="4"/>
    </row>
    <row r="4" s="1" customFormat="1" customHeight="1" spans="1:27">
      <c r="A4" s="20" t="s">
        <v>3</v>
      </c>
      <c r="B4" s="20" t="s">
        <v>40</v>
      </c>
      <c r="C4" s="20" t="s">
        <v>41</v>
      </c>
      <c r="D4" s="20" t="s">
        <v>42</v>
      </c>
      <c r="E4" s="20" t="s">
        <v>43</v>
      </c>
      <c r="F4" s="21" t="s">
        <v>44</v>
      </c>
      <c r="G4" s="20" t="s">
        <v>45</v>
      </c>
      <c r="H4" s="20"/>
      <c r="I4" s="20" t="s">
        <v>46</v>
      </c>
      <c r="J4" s="20" t="s">
        <v>47</v>
      </c>
      <c r="K4" s="20" t="s">
        <v>48</v>
      </c>
      <c r="L4" s="48" t="s">
        <v>49</v>
      </c>
      <c r="M4" s="48"/>
      <c r="N4" s="21" t="s">
        <v>50</v>
      </c>
      <c r="O4" s="21"/>
      <c r="P4" s="21" t="s">
        <v>51</v>
      </c>
      <c r="Q4" s="21"/>
      <c r="R4" s="21"/>
      <c r="S4" s="21"/>
      <c r="T4" s="21"/>
      <c r="U4" s="21"/>
      <c r="V4" s="20"/>
      <c r="W4" s="62" t="s">
        <v>52</v>
      </c>
      <c r="X4" s="62" t="s">
        <v>53</v>
      </c>
      <c r="Y4" s="62" t="s">
        <v>54</v>
      </c>
      <c r="Z4" s="30" t="s">
        <v>55</v>
      </c>
      <c r="AA4" s="4"/>
    </row>
    <row r="5" s="1" customFormat="1" customHeight="1" spans="1:27">
      <c r="A5" s="20"/>
      <c r="B5" s="20"/>
      <c r="C5" s="20"/>
      <c r="D5" s="20"/>
      <c r="E5" s="20"/>
      <c r="F5" s="21"/>
      <c r="G5" s="20"/>
      <c r="H5" s="20"/>
      <c r="I5" s="20"/>
      <c r="J5" s="20"/>
      <c r="K5" s="20"/>
      <c r="L5" s="48"/>
      <c r="M5" s="48"/>
      <c r="N5" s="21"/>
      <c r="O5" s="21"/>
      <c r="P5" s="21" t="s">
        <v>6</v>
      </c>
      <c r="Q5" s="21" t="s">
        <v>7</v>
      </c>
      <c r="R5" s="21"/>
      <c r="S5" s="21"/>
      <c r="T5" s="21"/>
      <c r="U5" s="21"/>
      <c r="V5" s="20" t="s">
        <v>8</v>
      </c>
      <c r="W5" s="62"/>
      <c r="X5" s="62"/>
      <c r="Y5" s="62"/>
      <c r="Z5" s="30"/>
      <c r="AA5" s="4"/>
    </row>
    <row r="6" s="1" customFormat="1" customHeight="1" spans="1:27">
      <c r="A6" s="20"/>
      <c r="B6" s="20"/>
      <c r="C6" s="20"/>
      <c r="D6" s="20"/>
      <c r="E6" s="20"/>
      <c r="F6" s="21"/>
      <c r="G6" s="20" t="s">
        <v>56</v>
      </c>
      <c r="H6" s="20" t="s">
        <v>57</v>
      </c>
      <c r="I6" s="20"/>
      <c r="J6" s="20"/>
      <c r="K6" s="20"/>
      <c r="L6" s="48" t="s">
        <v>58</v>
      </c>
      <c r="M6" s="48" t="s">
        <v>59</v>
      </c>
      <c r="N6" s="21" t="s">
        <v>58</v>
      </c>
      <c r="O6" s="21" t="s">
        <v>59</v>
      </c>
      <c r="P6" s="21"/>
      <c r="Q6" s="63" t="s">
        <v>9</v>
      </c>
      <c r="R6" s="63" t="s">
        <v>10</v>
      </c>
      <c r="S6" s="63" t="s">
        <v>11</v>
      </c>
      <c r="T6" s="63" t="s">
        <v>12</v>
      </c>
      <c r="U6" s="63" t="s">
        <v>13</v>
      </c>
      <c r="V6" s="20"/>
      <c r="W6" s="62"/>
      <c r="X6" s="62"/>
      <c r="Y6" s="62"/>
      <c r="Z6" s="30"/>
      <c r="AA6" s="4"/>
    </row>
    <row r="7" s="1" customFormat="1" ht="23" customHeight="1" spans="1:26">
      <c r="A7" s="22" t="s">
        <v>14</v>
      </c>
      <c r="B7" s="23"/>
      <c r="C7" s="23"/>
      <c r="D7" s="23"/>
      <c r="E7" s="23"/>
      <c r="F7" s="24">
        <f>F8+F86+F90+F101</f>
        <v>74</v>
      </c>
      <c r="G7" s="24"/>
      <c r="H7" s="24"/>
      <c r="I7" s="24"/>
      <c r="J7" s="24"/>
      <c r="K7" s="24">
        <f t="shared" ref="G7:V7" si="0">K8+K86+K90+K101</f>
        <v>0</v>
      </c>
      <c r="L7" s="24">
        <f t="shared" si="0"/>
        <v>16280</v>
      </c>
      <c r="M7" s="24">
        <f t="shared" si="0"/>
        <v>16797</v>
      </c>
      <c r="N7" s="24">
        <f t="shared" si="0"/>
        <v>31373</v>
      </c>
      <c r="O7" s="24">
        <f t="shared" si="0"/>
        <v>79785</v>
      </c>
      <c r="P7" s="24">
        <f t="shared" si="0"/>
        <v>12584</v>
      </c>
      <c r="Q7" s="24">
        <f t="shared" si="0"/>
        <v>12584</v>
      </c>
      <c r="R7" s="24">
        <f t="shared" si="0"/>
        <v>9750</v>
      </c>
      <c r="S7" s="24">
        <f t="shared" si="0"/>
        <v>2834</v>
      </c>
      <c r="T7" s="24">
        <f t="shared" si="0"/>
        <v>0</v>
      </c>
      <c r="U7" s="24">
        <f t="shared" si="0"/>
        <v>0</v>
      </c>
      <c r="V7" s="24">
        <f t="shared" si="0"/>
        <v>0</v>
      </c>
      <c r="W7" s="23"/>
      <c r="X7" s="23"/>
      <c r="Y7" s="23"/>
      <c r="Z7" s="45"/>
    </row>
    <row r="8" s="3" customFormat="1" ht="23" customHeight="1" spans="1:26">
      <c r="A8" s="25" t="s">
        <v>15</v>
      </c>
      <c r="B8" s="23"/>
      <c r="C8" s="26"/>
      <c r="D8" s="26"/>
      <c r="E8" s="27"/>
      <c r="F8" s="24">
        <f>F9+F45+F69+F72+F81</f>
        <v>64</v>
      </c>
      <c r="G8" s="24"/>
      <c r="H8" s="24"/>
      <c r="I8" s="24"/>
      <c r="J8" s="24"/>
      <c r="K8" s="24"/>
      <c r="L8" s="24">
        <f t="shared" ref="G8:V8" si="1">L9+L45+L69+L72+L81</f>
        <v>16083</v>
      </c>
      <c r="M8" s="24">
        <f t="shared" si="1"/>
        <v>12899</v>
      </c>
      <c r="N8" s="24">
        <f t="shared" si="1"/>
        <v>30092</v>
      </c>
      <c r="O8" s="24">
        <f t="shared" si="1"/>
        <v>71334</v>
      </c>
      <c r="P8" s="24">
        <f t="shared" si="1"/>
        <v>10908.8943</v>
      </c>
      <c r="Q8" s="24">
        <f t="shared" si="1"/>
        <v>10908.8943</v>
      </c>
      <c r="R8" s="24">
        <f t="shared" si="1"/>
        <v>8249.8943</v>
      </c>
      <c r="S8" s="24">
        <f t="shared" si="1"/>
        <v>2659</v>
      </c>
      <c r="T8" s="24">
        <f t="shared" si="1"/>
        <v>0</v>
      </c>
      <c r="U8" s="24">
        <f t="shared" si="1"/>
        <v>0</v>
      </c>
      <c r="V8" s="24">
        <f t="shared" si="1"/>
        <v>0</v>
      </c>
      <c r="W8" s="23"/>
      <c r="X8" s="23"/>
      <c r="Y8" s="23"/>
      <c r="Z8" s="26"/>
    </row>
    <row r="9" s="3" customFormat="1" ht="23" customHeight="1" spans="1:26">
      <c r="A9" s="28" t="s">
        <v>16</v>
      </c>
      <c r="B9" s="23"/>
      <c r="C9" s="26"/>
      <c r="D9" s="26"/>
      <c r="E9" s="27"/>
      <c r="F9" s="24">
        <f>F10+F25</f>
        <v>33</v>
      </c>
      <c r="G9" s="24"/>
      <c r="H9" s="24"/>
      <c r="I9" s="24"/>
      <c r="J9" s="24"/>
      <c r="K9" s="24"/>
      <c r="L9" s="24">
        <f t="shared" ref="G9:V9" si="2">L10+L25</f>
        <v>9207</v>
      </c>
      <c r="M9" s="24">
        <f t="shared" si="2"/>
        <v>8384</v>
      </c>
      <c r="N9" s="24">
        <f t="shared" si="2"/>
        <v>15437</v>
      </c>
      <c r="O9" s="24">
        <f t="shared" si="2"/>
        <v>38518</v>
      </c>
      <c r="P9" s="24">
        <f t="shared" si="2"/>
        <v>5644.8943</v>
      </c>
      <c r="Q9" s="24">
        <f t="shared" si="2"/>
        <v>5644.8943</v>
      </c>
      <c r="R9" s="24">
        <f t="shared" si="2"/>
        <v>4721.8943</v>
      </c>
      <c r="S9" s="24">
        <f t="shared" si="2"/>
        <v>923</v>
      </c>
      <c r="T9" s="24">
        <f t="shared" si="2"/>
        <v>0</v>
      </c>
      <c r="U9" s="24">
        <f t="shared" si="2"/>
        <v>0</v>
      </c>
      <c r="V9" s="24">
        <f t="shared" si="2"/>
        <v>0</v>
      </c>
      <c r="W9" s="64"/>
      <c r="X9" s="26"/>
      <c r="Y9" s="26"/>
      <c r="Z9" s="26"/>
    </row>
    <row r="10" s="3" customFormat="1" ht="31" customHeight="1" spans="1:26">
      <c r="A10" s="29" t="s">
        <v>17</v>
      </c>
      <c r="B10" s="23"/>
      <c r="C10" s="26"/>
      <c r="D10" s="26"/>
      <c r="E10" s="27"/>
      <c r="F10" s="24">
        <v>14</v>
      </c>
      <c r="G10" s="24"/>
      <c r="H10" s="24"/>
      <c r="I10" s="24"/>
      <c r="J10" s="24"/>
      <c r="K10" s="24"/>
      <c r="L10" s="24">
        <f>SUM(L11:L24)</f>
        <v>1305</v>
      </c>
      <c r="M10" s="24">
        <f t="shared" ref="M10:U10" si="3">SUM(M11:M24)</f>
        <v>4076</v>
      </c>
      <c r="N10" s="24">
        <f t="shared" si="3"/>
        <v>4437</v>
      </c>
      <c r="O10" s="24">
        <f t="shared" si="3"/>
        <v>18133</v>
      </c>
      <c r="P10" s="24">
        <f t="shared" si="3"/>
        <v>2013</v>
      </c>
      <c r="Q10" s="24">
        <f t="shared" si="3"/>
        <v>2013</v>
      </c>
      <c r="R10" s="24">
        <f t="shared" si="3"/>
        <v>1577</v>
      </c>
      <c r="S10" s="24">
        <f t="shared" si="3"/>
        <v>436</v>
      </c>
      <c r="T10" s="24">
        <f t="shared" si="3"/>
        <v>0</v>
      </c>
      <c r="U10" s="24">
        <f t="shared" si="3"/>
        <v>0</v>
      </c>
      <c r="V10" s="65"/>
      <c r="W10" s="26"/>
      <c r="X10" s="26"/>
      <c r="Y10" s="26"/>
      <c r="Z10" s="26"/>
    </row>
    <row r="11" s="1" customFormat="1" ht="149" customHeight="1" spans="1:26">
      <c r="A11" s="30"/>
      <c r="B11" s="31" t="s">
        <v>60</v>
      </c>
      <c r="C11" s="31" t="s">
        <v>61</v>
      </c>
      <c r="D11" s="32" t="s">
        <v>62</v>
      </c>
      <c r="E11" s="31" t="s">
        <v>63</v>
      </c>
      <c r="F11" s="24"/>
      <c r="G11" s="31" t="s">
        <v>64</v>
      </c>
      <c r="H11" s="31" t="s">
        <v>65</v>
      </c>
      <c r="I11" s="23" t="s">
        <v>66</v>
      </c>
      <c r="J11" s="23" t="s">
        <v>67</v>
      </c>
      <c r="K11" s="23" t="s">
        <v>67</v>
      </c>
      <c r="L11" s="49">
        <v>123</v>
      </c>
      <c r="M11" s="23">
        <v>321</v>
      </c>
      <c r="N11" s="49"/>
      <c r="O11" s="23">
        <v>2452</v>
      </c>
      <c r="P11" s="50">
        <v>150</v>
      </c>
      <c r="Q11" s="31">
        <f t="shared" ref="Q11:Q25" si="4">SUM(R11:S11)</f>
        <v>150</v>
      </c>
      <c r="R11" s="31">
        <v>150</v>
      </c>
      <c r="S11" s="31"/>
      <c r="T11" s="23"/>
      <c r="U11" s="23"/>
      <c r="V11" s="65"/>
      <c r="W11" s="31" t="s">
        <v>64</v>
      </c>
      <c r="X11" s="23" t="s">
        <v>68</v>
      </c>
      <c r="Y11" s="67" t="s">
        <v>69</v>
      </c>
      <c r="Z11" s="45"/>
    </row>
    <row r="12" s="1" customFormat="1" ht="125" customHeight="1" spans="1:26">
      <c r="A12" s="30"/>
      <c r="B12" s="31" t="s">
        <v>70</v>
      </c>
      <c r="C12" s="31" t="s">
        <v>71</v>
      </c>
      <c r="D12" s="32" t="s">
        <v>62</v>
      </c>
      <c r="E12" s="31" t="s">
        <v>72</v>
      </c>
      <c r="F12" s="24"/>
      <c r="G12" s="31" t="s">
        <v>64</v>
      </c>
      <c r="H12" s="31" t="s">
        <v>73</v>
      </c>
      <c r="I12" s="23" t="s">
        <v>67</v>
      </c>
      <c r="J12" s="23" t="s">
        <v>67</v>
      </c>
      <c r="K12" s="23" t="s">
        <v>67</v>
      </c>
      <c r="L12" s="49">
        <v>32</v>
      </c>
      <c r="M12" s="23">
        <v>181</v>
      </c>
      <c r="N12" s="49">
        <v>1103</v>
      </c>
      <c r="O12" s="23">
        <v>3380</v>
      </c>
      <c r="P12" s="50">
        <v>180</v>
      </c>
      <c r="Q12" s="31">
        <f t="shared" si="4"/>
        <v>180</v>
      </c>
      <c r="R12" s="31">
        <v>180</v>
      </c>
      <c r="S12" s="31"/>
      <c r="T12" s="23"/>
      <c r="U12" s="23"/>
      <c r="V12" s="65"/>
      <c r="W12" s="31" t="s">
        <v>64</v>
      </c>
      <c r="X12" s="23" t="s">
        <v>68</v>
      </c>
      <c r="Y12" s="67" t="s">
        <v>69</v>
      </c>
      <c r="Z12" s="45"/>
    </row>
    <row r="13" s="1" customFormat="1" ht="125" customHeight="1" spans="1:26">
      <c r="A13" s="30"/>
      <c r="B13" s="31" t="s">
        <v>74</v>
      </c>
      <c r="C13" s="31" t="s">
        <v>75</v>
      </c>
      <c r="D13" s="31" t="s">
        <v>76</v>
      </c>
      <c r="E13" s="31" t="s">
        <v>77</v>
      </c>
      <c r="F13" s="24"/>
      <c r="G13" s="31" t="s">
        <v>78</v>
      </c>
      <c r="H13" s="31" t="s">
        <v>79</v>
      </c>
      <c r="I13" s="23" t="s">
        <v>67</v>
      </c>
      <c r="J13" s="23" t="s">
        <v>67</v>
      </c>
      <c r="K13" s="23" t="s">
        <v>67</v>
      </c>
      <c r="L13" s="49">
        <v>32</v>
      </c>
      <c r="M13" s="23">
        <v>118</v>
      </c>
      <c r="N13" s="49">
        <v>581</v>
      </c>
      <c r="O13" s="23">
        <v>1923</v>
      </c>
      <c r="P13" s="51">
        <v>120</v>
      </c>
      <c r="Q13" s="31">
        <f t="shared" si="4"/>
        <v>120</v>
      </c>
      <c r="R13" s="31">
        <v>120</v>
      </c>
      <c r="S13" s="31"/>
      <c r="T13" s="23"/>
      <c r="U13" s="23"/>
      <c r="V13" s="65"/>
      <c r="W13" s="31" t="s">
        <v>78</v>
      </c>
      <c r="X13" s="23" t="s">
        <v>68</v>
      </c>
      <c r="Y13" s="67" t="s">
        <v>69</v>
      </c>
      <c r="Z13" s="45"/>
    </row>
    <row r="14" s="1" customFormat="1" ht="125" customHeight="1" spans="1:26">
      <c r="A14" s="30"/>
      <c r="B14" s="31" t="s">
        <v>80</v>
      </c>
      <c r="C14" s="31" t="s">
        <v>81</v>
      </c>
      <c r="D14" s="31" t="s">
        <v>76</v>
      </c>
      <c r="E14" s="33" t="s">
        <v>82</v>
      </c>
      <c r="F14" s="24"/>
      <c r="G14" s="33" t="s">
        <v>83</v>
      </c>
      <c r="H14" s="33" t="s">
        <v>84</v>
      </c>
      <c r="I14" s="23" t="s">
        <v>66</v>
      </c>
      <c r="J14" s="23" t="s">
        <v>67</v>
      </c>
      <c r="K14" s="23" t="s">
        <v>67</v>
      </c>
      <c r="L14" s="49">
        <v>435</v>
      </c>
      <c r="M14" s="23">
        <v>1234</v>
      </c>
      <c r="N14" s="49">
        <v>32</v>
      </c>
      <c r="O14" s="23">
        <v>91</v>
      </c>
      <c r="P14" s="51">
        <v>300</v>
      </c>
      <c r="Q14" s="31">
        <f t="shared" si="4"/>
        <v>300</v>
      </c>
      <c r="R14" s="31"/>
      <c r="S14" s="31">
        <v>300</v>
      </c>
      <c r="T14" s="23"/>
      <c r="U14" s="23"/>
      <c r="V14" s="65"/>
      <c r="W14" s="23" t="s">
        <v>83</v>
      </c>
      <c r="X14" s="23" t="s">
        <v>68</v>
      </c>
      <c r="Y14" s="67" t="s">
        <v>69</v>
      </c>
      <c r="Z14" s="45"/>
    </row>
    <row r="15" s="1" customFormat="1" ht="125" customHeight="1" spans="1:26">
      <c r="A15" s="30"/>
      <c r="B15" s="31" t="s">
        <v>85</v>
      </c>
      <c r="C15" s="31" t="s">
        <v>86</v>
      </c>
      <c r="D15" s="31" t="s">
        <v>76</v>
      </c>
      <c r="E15" s="31" t="s">
        <v>87</v>
      </c>
      <c r="F15" s="24"/>
      <c r="G15" s="31" t="s">
        <v>88</v>
      </c>
      <c r="H15" s="31" t="s">
        <v>89</v>
      </c>
      <c r="I15" s="23" t="s">
        <v>67</v>
      </c>
      <c r="J15" s="23" t="s">
        <v>67</v>
      </c>
      <c r="K15" s="23" t="s">
        <v>67</v>
      </c>
      <c r="L15" s="49">
        <v>60</v>
      </c>
      <c r="M15" s="23">
        <v>168</v>
      </c>
      <c r="N15" s="49">
        <v>43</v>
      </c>
      <c r="O15" s="23">
        <v>12</v>
      </c>
      <c r="P15" s="52">
        <v>70</v>
      </c>
      <c r="Q15" s="31">
        <f t="shared" si="4"/>
        <v>70</v>
      </c>
      <c r="R15" s="31">
        <v>70</v>
      </c>
      <c r="S15" s="31"/>
      <c r="T15" s="23"/>
      <c r="U15" s="23"/>
      <c r="V15" s="65"/>
      <c r="W15" s="23" t="s">
        <v>88</v>
      </c>
      <c r="X15" s="23" t="s">
        <v>68</v>
      </c>
      <c r="Y15" s="67" t="s">
        <v>69</v>
      </c>
      <c r="Z15" s="45"/>
    </row>
    <row r="16" s="1" customFormat="1" ht="125" customHeight="1" spans="1:26">
      <c r="A16" s="30"/>
      <c r="B16" s="31" t="s">
        <v>90</v>
      </c>
      <c r="C16" s="34" t="s">
        <v>91</v>
      </c>
      <c r="D16" s="31" t="s">
        <v>76</v>
      </c>
      <c r="E16" s="31" t="s">
        <v>92</v>
      </c>
      <c r="F16" s="24"/>
      <c r="G16" s="31" t="s">
        <v>93</v>
      </c>
      <c r="H16" s="31" t="s">
        <v>94</v>
      </c>
      <c r="I16" s="23" t="s">
        <v>67</v>
      </c>
      <c r="J16" s="23" t="s">
        <v>67</v>
      </c>
      <c r="K16" s="23" t="s">
        <v>67</v>
      </c>
      <c r="L16" s="49">
        <v>158</v>
      </c>
      <c r="M16" s="23">
        <v>459</v>
      </c>
      <c r="N16" s="49"/>
      <c r="O16" s="23"/>
      <c r="P16" s="53">
        <v>42</v>
      </c>
      <c r="Q16" s="31">
        <f t="shared" si="4"/>
        <v>42</v>
      </c>
      <c r="R16" s="31">
        <v>42</v>
      </c>
      <c r="S16" s="31"/>
      <c r="T16" s="23"/>
      <c r="U16" s="23"/>
      <c r="V16" s="65"/>
      <c r="W16" s="31" t="s">
        <v>93</v>
      </c>
      <c r="X16" s="23" t="s">
        <v>68</v>
      </c>
      <c r="Y16" s="67" t="s">
        <v>69</v>
      </c>
      <c r="Z16" s="45"/>
    </row>
    <row r="17" s="1" customFormat="1" ht="197" customHeight="1" spans="1:26">
      <c r="A17" s="30"/>
      <c r="B17" s="34" t="s">
        <v>95</v>
      </c>
      <c r="C17" s="34" t="s">
        <v>96</v>
      </c>
      <c r="D17" s="34" t="s">
        <v>76</v>
      </c>
      <c r="E17" s="34" t="s">
        <v>97</v>
      </c>
      <c r="F17" s="24"/>
      <c r="G17" s="34" t="s">
        <v>98</v>
      </c>
      <c r="H17" s="34" t="s">
        <v>99</v>
      </c>
      <c r="I17" s="23" t="s">
        <v>67</v>
      </c>
      <c r="J17" s="23" t="s">
        <v>67</v>
      </c>
      <c r="K17" s="23" t="s">
        <v>67</v>
      </c>
      <c r="L17" s="49">
        <v>279</v>
      </c>
      <c r="M17" s="23">
        <v>926</v>
      </c>
      <c r="N17" s="49">
        <v>909</v>
      </c>
      <c r="O17" s="23">
        <v>3021</v>
      </c>
      <c r="P17" s="54">
        <v>200</v>
      </c>
      <c r="Q17" s="34">
        <f t="shared" si="4"/>
        <v>200</v>
      </c>
      <c r="R17" s="34">
        <v>200</v>
      </c>
      <c r="S17" s="34"/>
      <c r="T17" s="23"/>
      <c r="U17" s="23"/>
      <c r="V17" s="65"/>
      <c r="W17" s="34" t="s">
        <v>98</v>
      </c>
      <c r="X17" s="23" t="s">
        <v>68</v>
      </c>
      <c r="Y17" s="67" t="s">
        <v>69</v>
      </c>
      <c r="Z17" s="45"/>
    </row>
    <row r="18" s="1" customFormat="1" ht="147" customHeight="1" spans="1:26">
      <c r="A18" s="30"/>
      <c r="B18" s="35" t="s">
        <v>100</v>
      </c>
      <c r="C18" s="35" t="s">
        <v>101</v>
      </c>
      <c r="D18" s="35" t="s">
        <v>76</v>
      </c>
      <c r="E18" s="35" t="s">
        <v>102</v>
      </c>
      <c r="F18" s="24"/>
      <c r="G18" s="35" t="s">
        <v>103</v>
      </c>
      <c r="H18" s="35" t="s">
        <v>104</v>
      </c>
      <c r="I18" s="23" t="s">
        <v>66</v>
      </c>
      <c r="J18" s="23" t="s">
        <v>67</v>
      </c>
      <c r="K18" s="23" t="s">
        <v>67</v>
      </c>
      <c r="L18" s="49">
        <v>21</v>
      </c>
      <c r="M18" s="23">
        <v>36</v>
      </c>
      <c r="N18" s="49">
        <v>63</v>
      </c>
      <c r="O18" s="23">
        <v>221</v>
      </c>
      <c r="P18" s="55">
        <v>50</v>
      </c>
      <c r="Q18" s="35">
        <f t="shared" si="4"/>
        <v>50</v>
      </c>
      <c r="R18" s="35">
        <v>50</v>
      </c>
      <c r="S18" s="35"/>
      <c r="T18" s="35"/>
      <c r="U18" s="35"/>
      <c r="V18" s="65"/>
      <c r="W18" s="35" t="s">
        <v>103</v>
      </c>
      <c r="X18" s="23" t="s">
        <v>68</v>
      </c>
      <c r="Y18" s="67" t="s">
        <v>69</v>
      </c>
      <c r="Z18" s="45"/>
    </row>
    <row r="19" s="1" customFormat="1" ht="141" customHeight="1" spans="1:26">
      <c r="A19" s="30"/>
      <c r="B19" s="31" t="s">
        <v>105</v>
      </c>
      <c r="C19" s="31" t="s">
        <v>106</v>
      </c>
      <c r="D19" s="31" t="s">
        <v>76</v>
      </c>
      <c r="E19" s="31" t="s">
        <v>107</v>
      </c>
      <c r="F19" s="36"/>
      <c r="G19" s="31" t="s">
        <v>103</v>
      </c>
      <c r="H19" s="31" t="s">
        <v>104</v>
      </c>
      <c r="I19" s="23" t="s">
        <v>66</v>
      </c>
      <c r="J19" s="23" t="s">
        <v>67</v>
      </c>
      <c r="K19" s="23" t="s">
        <v>67</v>
      </c>
      <c r="L19" s="24">
        <v>21</v>
      </c>
      <c r="M19" s="23">
        <v>36</v>
      </c>
      <c r="N19" s="24">
        <v>496</v>
      </c>
      <c r="O19" s="23">
        <v>1445</v>
      </c>
      <c r="P19" s="51">
        <v>200</v>
      </c>
      <c r="Q19" s="31">
        <f t="shared" si="4"/>
        <v>200</v>
      </c>
      <c r="R19" s="31">
        <v>200</v>
      </c>
      <c r="S19" s="31"/>
      <c r="T19" s="31"/>
      <c r="U19" s="31"/>
      <c r="V19" s="66"/>
      <c r="W19" s="31" t="s">
        <v>103</v>
      </c>
      <c r="X19" s="23" t="s">
        <v>68</v>
      </c>
      <c r="Y19" s="67" t="s">
        <v>69</v>
      </c>
      <c r="Z19" s="45"/>
    </row>
    <row r="20" s="1" customFormat="1" ht="154" customHeight="1" spans="1:26">
      <c r="A20" s="30"/>
      <c r="B20" s="31" t="s">
        <v>108</v>
      </c>
      <c r="C20" s="31" t="s">
        <v>109</v>
      </c>
      <c r="D20" s="31" t="s">
        <v>76</v>
      </c>
      <c r="E20" s="31" t="s">
        <v>110</v>
      </c>
      <c r="F20" s="36"/>
      <c r="G20" s="31" t="s">
        <v>103</v>
      </c>
      <c r="H20" s="31" t="s">
        <v>111</v>
      </c>
      <c r="I20" s="23" t="s">
        <v>67</v>
      </c>
      <c r="J20" s="23" t="s">
        <v>67</v>
      </c>
      <c r="K20" s="23" t="s">
        <v>67</v>
      </c>
      <c r="L20" s="24">
        <v>72</v>
      </c>
      <c r="M20" s="23">
        <v>230</v>
      </c>
      <c r="N20" s="24">
        <v>713</v>
      </c>
      <c r="O20" s="23">
        <v>2358</v>
      </c>
      <c r="P20" s="51">
        <v>260</v>
      </c>
      <c r="Q20" s="31">
        <f t="shared" si="4"/>
        <v>260</v>
      </c>
      <c r="R20" s="31">
        <v>260</v>
      </c>
      <c r="S20" s="31"/>
      <c r="T20" s="31"/>
      <c r="U20" s="31"/>
      <c r="V20" s="66"/>
      <c r="W20" s="31" t="s">
        <v>103</v>
      </c>
      <c r="X20" s="23" t="s">
        <v>68</v>
      </c>
      <c r="Y20" s="67" t="s">
        <v>69</v>
      </c>
      <c r="Z20" s="45"/>
    </row>
    <row r="21" s="1" customFormat="1" ht="154" customHeight="1" spans="1:26">
      <c r="A21" s="30"/>
      <c r="B21" s="37" t="s">
        <v>112</v>
      </c>
      <c r="C21" s="37" t="s">
        <v>113</v>
      </c>
      <c r="D21" s="38" t="s">
        <v>76</v>
      </c>
      <c r="E21" s="37" t="s">
        <v>114</v>
      </c>
      <c r="F21" s="36"/>
      <c r="G21" s="37" t="s">
        <v>115</v>
      </c>
      <c r="H21" s="37" t="s">
        <v>116</v>
      </c>
      <c r="I21" s="23" t="s">
        <v>67</v>
      </c>
      <c r="J21" s="23" t="s">
        <v>67</v>
      </c>
      <c r="K21" s="23" t="s">
        <v>67</v>
      </c>
      <c r="L21" s="24">
        <v>61</v>
      </c>
      <c r="M21" s="23">
        <v>153</v>
      </c>
      <c r="N21" s="24">
        <v>497</v>
      </c>
      <c r="O21" s="23">
        <v>1559</v>
      </c>
      <c r="P21" s="56">
        <v>136</v>
      </c>
      <c r="Q21" s="31">
        <f t="shared" si="4"/>
        <v>136</v>
      </c>
      <c r="R21" s="31"/>
      <c r="S21" s="31">
        <v>136</v>
      </c>
      <c r="T21" s="31"/>
      <c r="U21" s="31"/>
      <c r="V21" s="66"/>
      <c r="W21" s="37" t="s">
        <v>115</v>
      </c>
      <c r="X21" s="23" t="s">
        <v>68</v>
      </c>
      <c r="Y21" s="67" t="s">
        <v>69</v>
      </c>
      <c r="Z21" s="45"/>
    </row>
    <row r="22" s="1" customFormat="1" ht="154" customHeight="1" spans="1:26">
      <c r="A22" s="30"/>
      <c r="B22" s="31" t="s">
        <v>117</v>
      </c>
      <c r="C22" s="31" t="s">
        <v>118</v>
      </c>
      <c r="D22" s="31" t="s">
        <v>76</v>
      </c>
      <c r="E22" s="31" t="s">
        <v>119</v>
      </c>
      <c r="F22" s="36"/>
      <c r="G22" s="31" t="s">
        <v>120</v>
      </c>
      <c r="H22" s="31" t="s">
        <v>121</v>
      </c>
      <c r="I22" s="23" t="s">
        <v>66</v>
      </c>
      <c r="J22" s="23" t="s">
        <v>67</v>
      </c>
      <c r="K22" s="23" t="s">
        <v>67</v>
      </c>
      <c r="L22" s="24">
        <v>11</v>
      </c>
      <c r="M22" s="23">
        <v>27</v>
      </c>
      <c r="N22" s="24"/>
      <c r="O22" s="23">
        <v>609</v>
      </c>
      <c r="P22" s="50">
        <v>80</v>
      </c>
      <c r="Q22" s="37">
        <f t="shared" si="4"/>
        <v>80</v>
      </c>
      <c r="R22" s="37">
        <v>80</v>
      </c>
      <c r="S22" s="37"/>
      <c r="T22" s="37"/>
      <c r="U22" s="37"/>
      <c r="V22" s="66"/>
      <c r="W22" s="31" t="s">
        <v>120</v>
      </c>
      <c r="X22" s="23" t="s">
        <v>68</v>
      </c>
      <c r="Y22" s="67" t="s">
        <v>69</v>
      </c>
      <c r="Z22" s="45"/>
    </row>
    <row r="23" s="1" customFormat="1" ht="154" customHeight="1" spans="1:26">
      <c r="A23" s="30"/>
      <c r="B23" s="31" t="s">
        <v>122</v>
      </c>
      <c r="C23" s="31" t="s">
        <v>123</v>
      </c>
      <c r="D23" s="31" t="s">
        <v>124</v>
      </c>
      <c r="E23" s="31" t="s">
        <v>125</v>
      </c>
      <c r="F23" s="36"/>
      <c r="G23" s="31" t="s">
        <v>93</v>
      </c>
      <c r="H23" s="31" t="s">
        <v>126</v>
      </c>
      <c r="I23" s="23" t="s">
        <v>67</v>
      </c>
      <c r="J23" s="23" t="s">
        <v>67</v>
      </c>
      <c r="K23" s="23" t="s">
        <v>67</v>
      </c>
      <c r="L23" s="24"/>
      <c r="M23" s="23">
        <v>140</v>
      </c>
      <c r="N23" s="24"/>
      <c r="O23" s="23"/>
      <c r="P23" s="50">
        <v>150</v>
      </c>
      <c r="Q23" s="31">
        <f t="shared" si="4"/>
        <v>150</v>
      </c>
      <c r="R23" s="31">
        <v>150</v>
      </c>
      <c r="S23" s="31"/>
      <c r="T23" s="31"/>
      <c r="U23" s="31"/>
      <c r="V23" s="66"/>
      <c r="W23" s="31" t="s">
        <v>93</v>
      </c>
      <c r="X23" s="23" t="s">
        <v>68</v>
      </c>
      <c r="Y23" s="67" t="s">
        <v>69</v>
      </c>
      <c r="Z23" s="45"/>
    </row>
    <row r="24" s="1" customFormat="1" ht="154" customHeight="1" spans="1:26">
      <c r="A24" s="30"/>
      <c r="B24" s="31" t="s">
        <v>127</v>
      </c>
      <c r="C24" s="31" t="s">
        <v>128</v>
      </c>
      <c r="D24" s="31" t="s">
        <v>76</v>
      </c>
      <c r="E24" s="31" t="s">
        <v>129</v>
      </c>
      <c r="F24" s="36"/>
      <c r="G24" s="23" t="s">
        <v>103</v>
      </c>
      <c r="H24" s="23" t="s">
        <v>130</v>
      </c>
      <c r="I24" s="23" t="s">
        <v>67</v>
      </c>
      <c r="J24" s="23" t="s">
        <v>67</v>
      </c>
      <c r="K24" s="23" t="s">
        <v>67</v>
      </c>
      <c r="L24" s="24"/>
      <c r="M24" s="23">
        <v>47</v>
      </c>
      <c r="N24" s="24"/>
      <c r="O24" s="23">
        <v>1062</v>
      </c>
      <c r="P24" s="51">
        <v>75</v>
      </c>
      <c r="Q24" s="31">
        <f t="shared" si="4"/>
        <v>75</v>
      </c>
      <c r="R24" s="31">
        <v>75</v>
      </c>
      <c r="S24" s="23"/>
      <c r="T24" s="23"/>
      <c r="U24" s="23"/>
      <c r="V24" s="66"/>
      <c r="W24" s="23" t="s">
        <v>131</v>
      </c>
      <c r="X24" s="23" t="s">
        <v>68</v>
      </c>
      <c r="Y24" s="67" t="s">
        <v>69</v>
      </c>
      <c r="Z24" s="45"/>
    </row>
    <row r="25" s="1" customFormat="1" ht="30" customHeight="1" spans="1:26">
      <c r="A25" s="29" t="s">
        <v>18</v>
      </c>
      <c r="B25" s="23"/>
      <c r="C25" s="23"/>
      <c r="D25" s="23"/>
      <c r="E25" s="23"/>
      <c r="F25" s="36">
        <v>19</v>
      </c>
      <c r="G25" s="36"/>
      <c r="H25" s="36"/>
      <c r="I25" s="36"/>
      <c r="J25" s="36"/>
      <c r="K25" s="36"/>
      <c r="L25" s="36">
        <f>SUM(L26:L44)</f>
        <v>7902</v>
      </c>
      <c r="M25" s="36">
        <f t="shared" ref="M25:V25" si="5">SUM(M26:M44)</f>
        <v>4308</v>
      </c>
      <c r="N25" s="36">
        <f t="shared" si="5"/>
        <v>11000</v>
      </c>
      <c r="O25" s="36">
        <f t="shared" si="5"/>
        <v>20385</v>
      </c>
      <c r="P25" s="36">
        <f t="shared" si="5"/>
        <v>3631.8943</v>
      </c>
      <c r="Q25" s="36">
        <f t="shared" si="5"/>
        <v>3631.8943</v>
      </c>
      <c r="R25" s="36">
        <f t="shared" si="5"/>
        <v>3144.8943</v>
      </c>
      <c r="S25" s="36">
        <f t="shared" si="5"/>
        <v>487</v>
      </c>
      <c r="T25" s="36">
        <f t="shared" si="5"/>
        <v>0</v>
      </c>
      <c r="U25" s="36">
        <f t="shared" si="5"/>
        <v>0</v>
      </c>
      <c r="V25" s="36">
        <f t="shared" si="5"/>
        <v>0</v>
      </c>
      <c r="W25" s="23"/>
      <c r="X25" s="23"/>
      <c r="Y25" s="67"/>
      <c r="Z25" s="45"/>
    </row>
    <row r="26" s="1" customFormat="1" ht="177" customHeight="1" spans="1:26">
      <c r="A26" s="30"/>
      <c r="B26" s="35" t="s">
        <v>132</v>
      </c>
      <c r="C26" s="31" t="s">
        <v>133</v>
      </c>
      <c r="D26" s="32" t="s">
        <v>62</v>
      </c>
      <c r="E26" s="31" t="s">
        <v>134</v>
      </c>
      <c r="F26" s="24"/>
      <c r="G26" s="31" t="s">
        <v>64</v>
      </c>
      <c r="H26" s="31" t="s">
        <v>65</v>
      </c>
      <c r="I26" s="23" t="s">
        <v>66</v>
      </c>
      <c r="J26" s="23" t="s">
        <v>67</v>
      </c>
      <c r="K26" s="23" t="s">
        <v>67</v>
      </c>
      <c r="L26" s="49">
        <v>123</v>
      </c>
      <c r="M26" s="49">
        <v>321</v>
      </c>
      <c r="N26" s="49"/>
      <c r="O26" s="49">
        <v>2452</v>
      </c>
      <c r="P26" s="50">
        <v>180</v>
      </c>
      <c r="Q26" s="31">
        <f t="shared" ref="Q26:Q43" si="6">SUM(R26:S26)</f>
        <v>180</v>
      </c>
      <c r="R26" s="31">
        <v>180</v>
      </c>
      <c r="S26" s="31"/>
      <c r="T26" s="31"/>
      <c r="U26" s="45"/>
      <c r="V26" s="65"/>
      <c r="W26" s="31" t="s">
        <v>64</v>
      </c>
      <c r="X26" s="23" t="s">
        <v>68</v>
      </c>
      <c r="Y26" s="67" t="s">
        <v>135</v>
      </c>
      <c r="Z26" s="45"/>
    </row>
    <row r="27" s="1" customFormat="1" ht="182" customHeight="1" spans="1:26">
      <c r="A27" s="30"/>
      <c r="B27" s="31" t="s">
        <v>136</v>
      </c>
      <c r="C27" s="31" t="s">
        <v>137</v>
      </c>
      <c r="D27" s="31" t="s">
        <v>76</v>
      </c>
      <c r="E27" s="31" t="s">
        <v>138</v>
      </c>
      <c r="F27" s="24"/>
      <c r="G27" s="31" t="s">
        <v>78</v>
      </c>
      <c r="H27" s="31" t="s">
        <v>139</v>
      </c>
      <c r="I27" s="23" t="s">
        <v>67</v>
      </c>
      <c r="J27" s="23" t="s">
        <v>67</v>
      </c>
      <c r="K27" s="23" t="s">
        <v>67</v>
      </c>
      <c r="L27" s="49">
        <v>38</v>
      </c>
      <c r="M27" s="49">
        <v>79</v>
      </c>
      <c r="N27" s="49">
        <v>605</v>
      </c>
      <c r="O27" s="49">
        <v>1824</v>
      </c>
      <c r="P27" s="51">
        <v>280</v>
      </c>
      <c r="Q27" s="31">
        <f t="shared" si="6"/>
        <v>280</v>
      </c>
      <c r="R27" s="31">
        <v>280</v>
      </c>
      <c r="S27" s="31"/>
      <c r="T27" s="31"/>
      <c r="U27" s="45"/>
      <c r="V27" s="65"/>
      <c r="W27" s="31" t="s">
        <v>78</v>
      </c>
      <c r="X27" s="23" t="s">
        <v>68</v>
      </c>
      <c r="Y27" s="67" t="s">
        <v>135</v>
      </c>
      <c r="Z27" s="45"/>
    </row>
    <row r="28" s="1" customFormat="1" ht="182" customHeight="1" spans="1:26">
      <c r="A28" s="30"/>
      <c r="B28" s="31" t="s">
        <v>140</v>
      </c>
      <c r="C28" s="31" t="s">
        <v>141</v>
      </c>
      <c r="D28" s="31" t="s">
        <v>76</v>
      </c>
      <c r="E28" s="31" t="s">
        <v>142</v>
      </c>
      <c r="F28" s="24"/>
      <c r="G28" s="31" t="s">
        <v>143</v>
      </c>
      <c r="H28" s="31" t="s">
        <v>144</v>
      </c>
      <c r="I28" s="23" t="s">
        <v>66</v>
      </c>
      <c r="J28" s="23" t="s">
        <v>67</v>
      </c>
      <c r="K28" s="23" t="s">
        <v>67</v>
      </c>
      <c r="L28" s="49">
        <v>293</v>
      </c>
      <c r="M28" s="49">
        <v>887</v>
      </c>
      <c r="N28" s="49"/>
      <c r="O28" s="49">
        <v>2068</v>
      </c>
      <c r="P28" s="51">
        <v>70</v>
      </c>
      <c r="Q28" s="31">
        <f t="shared" si="6"/>
        <v>70</v>
      </c>
      <c r="R28" s="31">
        <v>70</v>
      </c>
      <c r="S28" s="31"/>
      <c r="T28" s="31"/>
      <c r="U28" s="45"/>
      <c r="V28" s="65"/>
      <c r="W28" s="31" t="s">
        <v>143</v>
      </c>
      <c r="X28" s="23" t="s">
        <v>68</v>
      </c>
      <c r="Y28" s="67" t="s">
        <v>135</v>
      </c>
      <c r="Z28" s="45"/>
    </row>
    <row r="29" s="1" customFormat="1" ht="182" customHeight="1" spans="1:26">
      <c r="A29" s="30"/>
      <c r="B29" s="31" t="s">
        <v>145</v>
      </c>
      <c r="C29" s="31" t="s">
        <v>146</v>
      </c>
      <c r="D29" s="31" t="s">
        <v>76</v>
      </c>
      <c r="E29" s="31" t="s">
        <v>147</v>
      </c>
      <c r="F29" s="24"/>
      <c r="G29" s="31" t="s">
        <v>98</v>
      </c>
      <c r="H29" s="31" t="s">
        <v>148</v>
      </c>
      <c r="I29" s="23" t="s">
        <v>67</v>
      </c>
      <c r="J29" s="23" t="s">
        <v>67</v>
      </c>
      <c r="K29" s="23" t="s">
        <v>67</v>
      </c>
      <c r="L29" s="49">
        <v>119</v>
      </c>
      <c r="M29" s="49">
        <v>409</v>
      </c>
      <c r="N29" s="49">
        <v>369</v>
      </c>
      <c r="O29" s="49">
        <v>1248</v>
      </c>
      <c r="P29" s="51">
        <v>100</v>
      </c>
      <c r="Q29" s="31">
        <f t="shared" si="6"/>
        <v>100</v>
      </c>
      <c r="R29" s="31">
        <v>100</v>
      </c>
      <c r="S29" s="31"/>
      <c r="T29" s="31"/>
      <c r="U29" s="45"/>
      <c r="V29" s="65"/>
      <c r="W29" s="31" t="s">
        <v>98</v>
      </c>
      <c r="X29" s="23" t="s">
        <v>68</v>
      </c>
      <c r="Y29" s="67" t="s">
        <v>135</v>
      </c>
      <c r="Z29" s="45"/>
    </row>
    <row r="30" s="1" customFormat="1" ht="182" customHeight="1" spans="1:26">
      <c r="A30" s="30"/>
      <c r="B30" s="31" t="s">
        <v>149</v>
      </c>
      <c r="C30" s="31" t="s">
        <v>150</v>
      </c>
      <c r="D30" s="31" t="s">
        <v>76</v>
      </c>
      <c r="E30" s="31" t="s">
        <v>151</v>
      </c>
      <c r="F30" s="24"/>
      <c r="G30" s="31" t="s">
        <v>98</v>
      </c>
      <c r="H30" s="31" t="s">
        <v>152</v>
      </c>
      <c r="I30" s="23" t="s">
        <v>66</v>
      </c>
      <c r="J30" s="23" t="s">
        <v>67</v>
      </c>
      <c r="K30" s="23" t="s">
        <v>67</v>
      </c>
      <c r="L30" s="49">
        <v>86</v>
      </c>
      <c r="M30" s="49">
        <v>247</v>
      </c>
      <c r="N30" s="49">
        <v>331</v>
      </c>
      <c r="O30" s="49">
        <v>1037</v>
      </c>
      <c r="P30" s="51">
        <v>100</v>
      </c>
      <c r="Q30" s="31">
        <f t="shared" si="6"/>
        <v>100</v>
      </c>
      <c r="R30" s="31">
        <v>100</v>
      </c>
      <c r="S30" s="31"/>
      <c r="T30" s="31"/>
      <c r="U30" s="45"/>
      <c r="V30" s="65"/>
      <c r="W30" s="31" t="s">
        <v>98</v>
      </c>
      <c r="X30" s="23" t="s">
        <v>68</v>
      </c>
      <c r="Y30" s="67" t="s">
        <v>135</v>
      </c>
      <c r="Z30" s="45"/>
    </row>
    <row r="31" s="1" customFormat="1" ht="182" customHeight="1" spans="1:26">
      <c r="A31" s="30"/>
      <c r="B31" s="31" t="s">
        <v>153</v>
      </c>
      <c r="C31" s="31" t="s">
        <v>154</v>
      </c>
      <c r="D31" s="31" t="s">
        <v>76</v>
      </c>
      <c r="E31" s="31" t="s">
        <v>155</v>
      </c>
      <c r="F31" s="24"/>
      <c r="G31" s="31" t="s">
        <v>98</v>
      </c>
      <c r="H31" s="31" t="s">
        <v>152</v>
      </c>
      <c r="I31" s="23" t="s">
        <v>66</v>
      </c>
      <c r="J31" s="23" t="s">
        <v>67</v>
      </c>
      <c r="K31" s="23" t="s">
        <v>67</v>
      </c>
      <c r="L31" s="49">
        <v>86</v>
      </c>
      <c r="M31" s="49">
        <v>247</v>
      </c>
      <c r="N31" s="49">
        <v>331</v>
      </c>
      <c r="O31" s="49">
        <v>1037</v>
      </c>
      <c r="P31" s="51">
        <v>150</v>
      </c>
      <c r="Q31" s="31">
        <f t="shared" si="6"/>
        <v>150</v>
      </c>
      <c r="R31" s="31">
        <v>150</v>
      </c>
      <c r="S31" s="31"/>
      <c r="T31" s="31"/>
      <c r="U31" s="45"/>
      <c r="V31" s="65"/>
      <c r="W31" s="31" t="s">
        <v>98</v>
      </c>
      <c r="X31" s="23" t="s">
        <v>68</v>
      </c>
      <c r="Y31" s="67" t="s">
        <v>135</v>
      </c>
      <c r="Z31" s="45"/>
    </row>
    <row r="32" s="1" customFormat="1" ht="182" customHeight="1" spans="1:26">
      <c r="A32" s="30"/>
      <c r="B32" s="31" t="s">
        <v>156</v>
      </c>
      <c r="C32" s="31" t="s">
        <v>157</v>
      </c>
      <c r="D32" s="31" t="s">
        <v>76</v>
      </c>
      <c r="E32" s="31" t="s">
        <v>158</v>
      </c>
      <c r="F32" s="24"/>
      <c r="G32" s="31" t="s">
        <v>159</v>
      </c>
      <c r="H32" s="31" t="s">
        <v>160</v>
      </c>
      <c r="I32" s="23" t="s">
        <v>66</v>
      </c>
      <c r="J32" s="23" t="s">
        <v>67</v>
      </c>
      <c r="K32" s="23" t="s">
        <v>67</v>
      </c>
      <c r="L32" s="49">
        <v>100</v>
      </c>
      <c r="M32" s="49"/>
      <c r="N32" s="49"/>
      <c r="O32" s="49"/>
      <c r="P32" s="50">
        <v>280</v>
      </c>
      <c r="Q32" s="31">
        <f t="shared" si="6"/>
        <v>280</v>
      </c>
      <c r="R32" s="31">
        <v>280</v>
      </c>
      <c r="S32" s="31"/>
      <c r="T32" s="31"/>
      <c r="U32" s="45"/>
      <c r="V32" s="65"/>
      <c r="W32" s="31" t="s">
        <v>159</v>
      </c>
      <c r="X32" s="23" t="s">
        <v>68</v>
      </c>
      <c r="Y32" s="67" t="s">
        <v>135</v>
      </c>
      <c r="Z32" s="45"/>
    </row>
    <row r="33" s="1" customFormat="1" ht="182" customHeight="1" spans="1:26">
      <c r="A33" s="30"/>
      <c r="B33" s="31" t="s">
        <v>161</v>
      </c>
      <c r="C33" s="31" t="s">
        <v>162</v>
      </c>
      <c r="D33" s="31" t="s">
        <v>76</v>
      </c>
      <c r="E33" s="31" t="s">
        <v>163</v>
      </c>
      <c r="F33" s="24"/>
      <c r="G33" s="31" t="s">
        <v>164</v>
      </c>
      <c r="H33" s="31" t="s">
        <v>165</v>
      </c>
      <c r="I33" s="23" t="s">
        <v>66</v>
      </c>
      <c r="J33" s="23" t="s">
        <v>67</v>
      </c>
      <c r="K33" s="23" t="s">
        <v>66</v>
      </c>
      <c r="L33" s="49"/>
      <c r="M33" s="49"/>
      <c r="N33" s="49">
        <v>86</v>
      </c>
      <c r="O33" s="49">
        <v>278</v>
      </c>
      <c r="P33" s="51">
        <v>120</v>
      </c>
      <c r="Q33" s="31">
        <f t="shared" si="6"/>
        <v>120</v>
      </c>
      <c r="R33" s="31">
        <v>120</v>
      </c>
      <c r="S33" s="31"/>
      <c r="T33" s="31"/>
      <c r="U33" s="45"/>
      <c r="V33" s="65"/>
      <c r="W33" s="31" t="s">
        <v>164</v>
      </c>
      <c r="X33" s="23" t="s">
        <v>68</v>
      </c>
      <c r="Y33" s="67" t="s">
        <v>166</v>
      </c>
      <c r="Z33" s="45"/>
    </row>
    <row r="34" s="1" customFormat="1" ht="182" customHeight="1" spans="1:26">
      <c r="A34" s="30"/>
      <c r="B34" s="31" t="s">
        <v>167</v>
      </c>
      <c r="C34" s="31" t="s">
        <v>168</v>
      </c>
      <c r="D34" s="31" t="s">
        <v>76</v>
      </c>
      <c r="E34" s="31" t="s">
        <v>169</v>
      </c>
      <c r="F34" s="24"/>
      <c r="G34" s="31" t="s">
        <v>164</v>
      </c>
      <c r="H34" s="31" t="s">
        <v>170</v>
      </c>
      <c r="I34" s="23" t="s">
        <v>66</v>
      </c>
      <c r="J34" s="23" t="s">
        <v>67</v>
      </c>
      <c r="K34" s="23" t="s">
        <v>66</v>
      </c>
      <c r="L34" s="49"/>
      <c r="M34" s="49"/>
      <c r="N34" s="49">
        <v>124</v>
      </c>
      <c r="O34" s="49">
        <v>410</v>
      </c>
      <c r="P34" s="51">
        <v>120</v>
      </c>
      <c r="Q34" s="31">
        <f t="shared" si="6"/>
        <v>120</v>
      </c>
      <c r="R34" s="31">
        <v>120</v>
      </c>
      <c r="S34" s="31"/>
      <c r="T34" s="31"/>
      <c r="U34" s="45"/>
      <c r="V34" s="65"/>
      <c r="W34" s="31" t="s">
        <v>164</v>
      </c>
      <c r="X34" s="23" t="s">
        <v>68</v>
      </c>
      <c r="Y34" s="67" t="s">
        <v>166</v>
      </c>
      <c r="Z34" s="45"/>
    </row>
    <row r="35" s="1" customFormat="1" ht="182" customHeight="1" spans="1:26">
      <c r="A35" s="30"/>
      <c r="B35" s="31" t="s">
        <v>171</v>
      </c>
      <c r="C35" s="31" t="s">
        <v>172</v>
      </c>
      <c r="D35" s="31" t="s">
        <v>76</v>
      </c>
      <c r="E35" s="31" t="s">
        <v>173</v>
      </c>
      <c r="F35" s="24"/>
      <c r="G35" s="31" t="s">
        <v>103</v>
      </c>
      <c r="H35" s="31" t="s">
        <v>174</v>
      </c>
      <c r="I35" s="23" t="s">
        <v>66</v>
      </c>
      <c r="J35" s="23" t="s">
        <v>67</v>
      </c>
      <c r="K35" s="23" t="s">
        <v>67</v>
      </c>
      <c r="L35" s="49">
        <v>128</v>
      </c>
      <c r="M35" s="49">
        <v>379</v>
      </c>
      <c r="N35" s="49">
        <v>712</v>
      </c>
      <c r="O35" s="49">
        <v>2203</v>
      </c>
      <c r="P35" s="51">
        <v>50</v>
      </c>
      <c r="Q35" s="31">
        <f t="shared" si="6"/>
        <v>50</v>
      </c>
      <c r="R35" s="31">
        <v>50</v>
      </c>
      <c r="S35" s="31"/>
      <c r="T35" s="31"/>
      <c r="U35" s="45"/>
      <c r="V35" s="65"/>
      <c r="W35" s="31" t="s">
        <v>103</v>
      </c>
      <c r="X35" s="23" t="s">
        <v>68</v>
      </c>
      <c r="Y35" s="67" t="s">
        <v>135</v>
      </c>
      <c r="Z35" s="45"/>
    </row>
    <row r="36" s="1" customFormat="1" ht="182" customHeight="1" spans="1:26">
      <c r="A36" s="30"/>
      <c r="B36" s="31" t="s">
        <v>175</v>
      </c>
      <c r="C36" s="31" t="s">
        <v>172</v>
      </c>
      <c r="D36" s="31" t="s">
        <v>76</v>
      </c>
      <c r="E36" s="31" t="s">
        <v>176</v>
      </c>
      <c r="F36" s="24"/>
      <c r="G36" s="31" t="s">
        <v>103</v>
      </c>
      <c r="H36" s="31" t="s">
        <v>177</v>
      </c>
      <c r="I36" s="23" t="s">
        <v>66</v>
      </c>
      <c r="J36" s="23" t="s">
        <v>67</v>
      </c>
      <c r="K36" s="23" t="s">
        <v>67</v>
      </c>
      <c r="L36" s="49">
        <v>166</v>
      </c>
      <c r="M36" s="49">
        <v>497</v>
      </c>
      <c r="N36" s="49">
        <v>175</v>
      </c>
      <c r="O36" s="49">
        <v>515</v>
      </c>
      <c r="P36" s="51">
        <v>50</v>
      </c>
      <c r="Q36" s="31">
        <f t="shared" si="6"/>
        <v>50</v>
      </c>
      <c r="R36" s="31">
        <v>50</v>
      </c>
      <c r="S36" s="31"/>
      <c r="T36" s="31"/>
      <c r="U36" s="45"/>
      <c r="V36" s="65"/>
      <c r="W36" s="31" t="s">
        <v>103</v>
      </c>
      <c r="X36" s="23" t="s">
        <v>68</v>
      </c>
      <c r="Y36" s="67" t="s">
        <v>135</v>
      </c>
      <c r="Z36" s="45"/>
    </row>
    <row r="37" s="1" customFormat="1" ht="182" customHeight="1" spans="1:26">
      <c r="A37" s="30"/>
      <c r="B37" s="31" t="s">
        <v>178</v>
      </c>
      <c r="C37" s="31" t="s">
        <v>179</v>
      </c>
      <c r="D37" s="31" t="s">
        <v>76</v>
      </c>
      <c r="E37" s="31" t="s">
        <v>180</v>
      </c>
      <c r="F37" s="24"/>
      <c r="G37" s="31" t="s">
        <v>115</v>
      </c>
      <c r="H37" s="31" t="s">
        <v>181</v>
      </c>
      <c r="I37" s="23" t="s">
        <v>67</v>
      </c>
      <c r="J37" s="23" t="s">
        <v>67</v>
      </c>
      <c r="K37" s="23" t="s">
        <v>67</v>
      </c>
      <c r="L37" s="49"/>
      <c r="M37" s="49">
        <v>18</v>
      </c>
      <c r="N37" s="49"/>
      <c r="O37" s="49">
        <v>37</v>
      </c>
      <c r="P37" s="51">
        <v>177</v>
      </c>
      <c r="Q37" s="31">
        <f t="shared" si="6"/>
        <v>177</v>
      </c>
      <c r="R37" s="31"/>
      <c r="S37" s="31">
        <v>177</v>
      </c>
      <c r="T37" s="31"/>
      <c r="U37" s="45"/>
      <c r="V37" s="65"/>
      <c r="W37" s="31" t="s">
        <v>115</v>
      </c>
      <c r="X37" s="23" t="s">
        <v>68</v>
      </c>
      <c r="Y37" s="67" t="s">
        <v>135</v>
      </c>
      <c r="Z37" s="45"/>
    </row>
    <row r="38" s="1" customFormat="1" ht="182" customHeight="1" spans="1:26">
      <c r="A38" s="30"/>
      <c r="B38" s="39" t="s">
        <v>182</v>
      </c>
      <c r="C38" s="37" t="s">
        <v>183</v>
      </c>
      <c r="D38" s="31" t="s">
        <v>76</v>
      </c>
      <c r="E38" s="37" t="s">
        <v>184</v>
      </c>
      <c r="F38" s="24"/>
      <c r="G38" s="37" t="s">
        <v>115</v>
      </c>
      <c r="H38" s="37" t="s">
        <v>185</v>
      </c>
      <c r="I38" s="23" t="s">
        <v>67</v>
      </c>
      <c r="J38" s="23" t="s">
        <v>67</v>
      </c>
      <c r="K38" s="23" t="s">
        <v>67</v>
      </c>
      <c r="L38" s="49">
        <v>11</v>
      </c>
      <c r="M38" s="49">
        <v>25</v>
      </c>
      <c r="N38" s="49">
        <v>30</v>
      </c>
      <c r="O38" s="49">
        <v>75</v>
      </c>
      <c r="P38" s="56">
        <v>150</v>
      </c>
      <c r="Q38" s="31">
        <f t="shared" si="6"/>
        <v>150</v>
      </c>
      <c r="R38" s="31"/>
      <c r="S38" s="31">
        <v>150</v>
      </c>
      <c r="T38" s="31"/>
      <c r="U38" s="45"/>
      <c r="V38" s="65"/>
      <c r="W38" s="37" t="s">
        <v>115</v>
      </c>
      <c r="X38" s="23" t="s">
        <v>68</v>
      </c>
      <c r="Y38" s="67" t="s">
        <v>135</v>
      </c>
      <c r="Z38" s="45"/>
    </row>
    <row r="39" s="1" customFormat="1" ht="182" customHeight="1" spans="1:26">
      <c r="A39" s="30"/>
      <c r="B39" s="31" t="s">
        <v>186</v>
      </c>
      <c r="C39" s="31" t="s">
        <v>187</v>
      </c>
      <c r="D39" s="31" t="s">
        <v>76</v>
      </c>
      <c r="E39" s="31" t="s">
        <v>188</v>
      </c>
      <c r="F39" s="24"/>
      <c r="G39" s="31" t="s">
        <v>189</v>
      </c>
      <c r="H39" s="31" t="s">
        <v>190</v>
      </c>
      <c r="I39" s="23" t="s">
        <v>67</v>
      </c>
      <c r="J39" s="23" t="s">
        <v>67</v>
      </c>
      <c r="K39" s="23" t="s">
        <v>67</v>
      </c>
      <c r="L39" s="49">
        <v>13</v>
      </c>
      <c r="M39" s="49">
        <v>30</v>
      </c>
      <c r="N39" s="49">
        <v>1132</v>
      </c>
      <c r="O39" s="49">
        <v>4096</v>
      </c>
      <c r="P39" s="51">
        <v>160</v>
      </c>
      <c r="Q39" s="31">
        <f t="shared" si="6"/>
        <v>160</v>
      </c>
      <c r="R39" s="31"/>
      <c r="S39" s="31">
        <v>160</v>
      </c>
      <c r="T39" s="31"/>
      <c r="U39" s="45"/>
      <c r="V39" s="65"/>
      <c r="W39" s="31" t="s">
        <v>189</v>
      </c>
      <c r="X39" s="23" t="s">
        <v>68</v>
      </c>
      <c r="Y39" s="67" t="s">
        <v>135</v>
      </c>
      <c r="Z39" s="45"/>
    </row>
    <row r="40" s="1" customFormat="1" ht="182" customHeight="1" spans="1:26">
      <c r="A40" s="30"/>
      <c r="B40" s="35" t="s">
        <v>191</v>
      </c>
      <c r="C40" s="35" t="s">
        <v>192</v>
      </c>
      <c r="D40" s="31" t="s">
        <v>76</v>
      </c>
      <c r="E40" s="35" t="s">
        <v>193</v>
      </c>
      <c r="F40" s="24"/>
      <c r="G40" s="35" t="s">
        <v>194</v>
      </c>
      <c r="H40" s="35" t="s">
        <v>195</v>
      </c>
      <c r="I40" s="23" t="s">
        <v>67</v>
      </c>
      <c r="J40" s="23" t="s">
        <v>67</v>
      </c>
      <c r="K40" s="23" t="s">
        <v>67</v>
      </c>
      <c r="L40" s="49">
        <v>65</v>
      </c>
      <c r="M40" s="49">
        <v>175</v>
      </c>
      <c r="N40" s="49">
        <v>525</v>
      </c>
      <c r="O40" s="49"/>
      <c r="P40" s="51">
        <v>80</v>
      </c>
      <c r="Q40" s="31">
        <f t="shared" si="6"/>
        <v>80</v>
      </c>
      <c r="R40" s="31">
        <v>80</v>
      </c>
      <c r="S40" s="31"/>
      <c r="T40" s="31"/>
      <c r="U40" s="45"/>
      <c r="V40" s="65"/>
      <c r="W40" s="35" t="s">
        <v>194</v>
      </c>
      <c r="X40" s="23" t="s">
        <v>68</v>
      </c>
      <c r="Y40" s="67" t="s">
        <v>135</v>
      </c>
      <c r="Z40" s="45"/>
    </row>
    <row r="41" s="1" customFormat="1" ht="182" customHeight="1" spans="1:26">
      <c r="A41" s="30"/>
      <c r="B41" s="31" t="s">
        <v>196</v>
      </c>
      <c r="C41" s="31" t="s">
        <v>197</v>
      </c>
      <c r="D41" s="31" t="s">
        <v>76</v>
      </c>
      <c r="E41" s="31" t="s">
        <v>198</v>
      </c>
      <c r="F41" s="24"/>
      <c r="G41" s="31" t="s">
        <v>120</v>
      </c>
      <c r="H41" s="31" t="s">
        <v>199</v>
      </c>
      <c r="I41" s="23" t="s">
        <v>66</v>
      </c>
      <c r="J41" s="23" t="s">
        <v>67</v>
      </c>
      <c r="K41" s="23" t="s">
        <v>67</v>
      </c>
      <c r="L41" s="49">
        <v>5</v>
      </c>
      <c r="M41" s="49">
        <v>16</v>
      </c>
      <c r="N41" s="49">
        <v>98</v>
      </c>
      <c r="O41" s="49">
        <v>209</v>
      </c>
      <c r="P41" s="50">
        <v>280</v>
      </c>
      <c r="Q41" s="31">
        <f t="shared" si="6"/>
        <v>280</v>
      </c>
      <c r="R41" s="31">
        <v>280</v>
      </c>
      <c r="S41" s="31"/>
      <c r="T41" s="31"/>
      <c r="U41" s="45"/>
      <c r="V41" s="65"/>
      <c r="W41" s="31" t="s">
        <v>120</v>
      </c>
      <c r="X41" s="23" t="s">
        <v>68</v>
      </c>
      <c r="Y41" s="67" t="s">
        <v>135</v>
      </c>
      <c r="Z41" s="45"/>
    </row>
    <row r="42" s="1" customFormat="1" ht="182" customHeight="1" spans="1:26">
      <c r="A42" s="30"/>
      <c r="B42" s="37" t="s">
        <v>200</v>
      </c>
      <c r="C42" s="37" t="s">
        <v>201</v>
      </c>
      <c r="D42" s="31" t="s">
        <v>124</v>
      </c>
      <c r="E42" s="31" t="s">
        <v>202</v>
      </c>
      <c r="F42" s="24"/>
      <c r="G42" s="31" t="s">
        <v>93</v>
      </c>
      <c r="H42" s="31" t="s">
        <v>203</v>
      </c>
      <c r="I42" s="23" t="s">
        <v>66</v>
      </c>
      <c r="J42" s="23" t="s">
        <v>67</v>
      </c>
      <c r="K42" s="23" t="s">
        <v>67</v>
      </c>
      <c r="L42" s="49"/>
      <c r="M42" s="49">
        <v>513</v>
      </c>
      <c r="N42" s="49"/>
      <c r="O42" s="49">
        <v>2896</v>
      </c>
      <c r="P42" s="50">
        <v>100</v>
      </c>
      <c r="Q42" s="31">
        <f t="shared" si="6"/>
        <v>100</v>
      </c>
      <c r="R42" s="31">
        <v>100</v>
      </c>
      <c r="S42" s="31"/>
      <c r="T42" s="31"/>
      <c r="U42" s="45"/>
      <c r="V42" s="65"/>
      <c r="W42" s="31" t="s">
        <v>93</v>
      </c>
      <c r="X42" s="23" t="s">
        <v>68</v>
      </c>
      <c r="Y42" s="67" t="s">
        <v>135</v>
      </c>
      <c r="Z42" s="45"/>
    </row>
    <row r="43" s="1" customFormat="1" ht="182" customHeight="1" spans="1:26">
      <c r="A43" s="30"/>
      <c r="B43" s="31" t="s">
        <v>204</v>
      </c>
      <c r="C43" s="40" t="s">
        <v>205</v>
      </c>
      <c r="D43" s="41"/>
      <c r="E43" s="41" t="s">
        <v>206</v>
      </c>
      <c r="F43" s="24"/>
      <c r="G43" s="23" t="s">
        <v>194</v>
      </c>
      <c r="H43" s="23" t="s">
        <v>207</v>
      </c>
      <c r="I43" s="23" t="s">
        <v>66</v>
      </c>
      <c r="J43" s="23" t="s">
        <v>67</v>
      </c>
      <c r="K43" s="23" t="s">
        <v>67</v>
      </c>
      <c r="L43" s="49">
        <v>187</v>
      </c>
      <c r="M43" s="49">
        <v>465</v>
      </c>
      <c r="N43" s="49"/>
      <c r="O43" s="49"/>
      <c r="P43" s="57">
        <v>280</v>
      </c>
      <c r="Q43" s="31">
        <v>280</v>
      </c>
      <c r="R43" s="31">
        <v>280</v>
      </c>
      <c r="S43" s="31"/>
      <c r="T43" s="31"/>
      <c r="U43" s="45"/>
      <c r="V43" s="65"/>
      <c r="W43" s="23" t="s">
        <v>194</v>
      </c>
      <c r="X43" s="31" t="s">
        <v>208</v>
      </c>
      <c r="Y43" s="67" t="s">
        <v>135</v>
      </c>
      <c r="Z43" s="45"/>
    </row>
    <row r="44" s="1" customFormat="1" ht="182" customHeight="1" spans="1:26">
      <c r="A44" s="30"/>
      <c r="B44" s="31" t="s">
        <v>209</v>
      </c>
      <c r="C44" s="31" t="s">
        <v>210</v>
      </c>
      <c r="D44" s="31" t="s">
        <v>211</v>
      </c>
      <c r="E44" s="31" t="s">
        <v>212</v>
      </c>
      <c r="F44" s="24"/>
      <c r="G44" s="42" t="s">
        <v>213</v>
      </c>
      <c r="H44" s="43"/>
      <c r="I44" s="23" t="s">
        <v>67</v>
      </c>
      <c r="J44" s="23" t="s">
        <v>67</v>
      </c>
      <c r="K44" s="23" t="s">
        <v>67</v>
      </c>
      <c r="L44" s="49">
        <v>6482</v>
      </c>
      <c r="M44" s="49"/>
      <c r="N44" s="49">
        <v>6482</v>
      </c>
      <c r="O44" s="49"/>
      <c r="P44" s="51">
        <v>904.8943</v>
      </c>
      <c r="Q44" s="31">
        <f t="shared" ref="Q44:Q51" si="7">SUM(R44:S44)</f>
        <v>904.8943</v>
      </c>
      <c r="R44" s="31">
        <v>904.8943</v>
      </c>
      <c r="S44" s="31"/>
      <c r="T44" s="31"/>
      <c r="U44" s="45"/>
      <c r="V44" s="65"/>
      <c r="W44" s="31" t="s">
        <v>208</v>
      </c>
      <c r="X44" s="31" t="s">
        <v>208</v>
      </c>
      <c r="Y44" s="67" t="s">
        <v>214</v>
      </c>
      <c r="Z44" s="45"/>
    </row>
    <row r="45" s="1" customFormat="1" ht="30" customHeight="1" spans="1:26">
      <c r="A45" s="28" t="s">
        <v>19</v>
      </c>
      <c r="B45" s="44"/>
      <c r="C45" s="45"/>
      <c r="D45" s="45"/>
      <c r="E45" s="44"/>
      <c r="F45" s="24">
        <f>F46+F52</f>
        <v>21</v>
      </c>
      <c r="G45" s="24"/>
      <c r="H45" s="24"/>
      <c r="I45" s="24"/>
      <c r="J45" s="24"/>
      <c r="K45" s="24"/>
      <c r="L45" s="24">
        <f t="shared" ref="G45:V45" si="8">L46+L52</f>
        <v>1051</v>
      </c>
      <c r="M45" s="24">
        <f t="shared" si="8"/>
        <v>3003</v>
      </c>
      <c r="N45" s="24">
        <f t="shared" si="8"/>
        <v>4833</v>
      </c>
      <c r="O45" s="24">
        <f t="shared" si="8"/>
        <v>16891</v>
      </c>
      <c r="P45" s="24">
        <f t="shared" si="8"/>
        <v>2605</v>
      </c>
      <c r="Q45" s="24">
        <f t="shared" si="8"/>
        <v>2605</v>
      </c>
      <c r="R45" s="24">
        <f t="shared" si="8"/>
        <v>1819</v>
      </c>
      <c r="S45" s="24">
        <f t="shared" si="8"/>
        <v>786</v>
      </c>
      <c r="T45" s="24">
        <f t="shared" si="8"/>
        <v>0</v>
      </c>
      <c r="U45" s="24">
        <f t="shared" si="8"/>
        <v>0</v>
      </c>
      <c r="V45" s="24">
        <f t="shared" si="8"/>
        <v>0</v>
      </c>
      <c r="W45" s="67"/>
      <c r="X45" s="45"/>
      <c r="Y45" s="67"/>
      <c r="Z45" s="45"/>
    </row>
    <row r="46" s="1" customFormat="1" ht="43" customHeight="1" spans="1:26">
      <c r="A46" s="29" t="s">
        <v>20</v>
      </c>
      <c r="B46" s="45"/>
      <c r="C46" s="45"/>
      <c r="D46" s="45"/>
      <c r="E46" s="44"/>
      <c r="F46" s="44">
        <v>5</v>
      </c>
      <c r="G46" s="44"/>
      <c r="H46" s="44"/>
      <c r="I46" s="44"/>
      <c r="J46" s="44"/>
      <c r="K46" s="44"/>
      <c r="L46" s="44">
        <f>SUM(L47:L51)</f>
        <v>84</v>
      </c>
      <c r="M46" s="44">
        <f t="shared" ref="M46:V46" si="9">SUM(M47:M51)</f>
        <v>675</v>
      </c>
      <c r="N46" s="44">
        <f t="shared" si="9"/>
        <v>854</v>
      </c>
      <c r="O46" s="44">
        <f t="shared" si="9"/>
        <v>4420</v>
      </c>
      <c r="P46" s="44">
        <f t="shared" si="9"/>
        <v>722</v>
      </c>
      <c r="Q46" s="44">
        <f t="shared" si="9"/>
        <v>722</v>
      </c>
      <c r="R46" s="44">
        <f t="shared" si="9"/>
        <v>722</v>
      </c>
      <c r="S46" s="44">
        <f t="shared" si="9"/>
        <v>0</v>
      </c>
      <c r="T46" s="44">
        <f t="shared" si="9"/>
        <v>0</v>
      </c>
      <c r="U46" s="44">
        <f t="shared" si="9"/>
        <v>0</v>
      </c>
      <c r="V46" s="44">
        <f t="shared" si="9"/>
        <v>0</v>
      </c>
      <c r="W46" s="45"/>
      <c r="X46" s="45"/>
      <c r="Y46" s="45"/>
      <c r="Z46" s="45"/>
    </row>
    <row r="47" s="1" customFormat="1" ht="153" customHeight="1" spans="1:26">
      <c r="A47" s="30"/>
      <c r="B47" s="41" t="s">
        <v>215</v>
      </c>
      <c r="C47" s="41" t="s">
        <v>216</v>
      </c>
      <c r="D47" s="41" t="s">
        <v>217</v>
      </c>
      <c r="E47" s="41" t="s">
        <v>218</v>
      </c>
      <c r="F47" s="24"/>
      <c r="G47" s="41" t="s">
        <v>194</v>
      </c>
      <c r="H47" s="41" t="s">
        <v>219</v>
      </c>
      <c r="I47" s="23" t="s">
        <v>67</v>
      </c>
      <c r="J47" s="23" t="s">
        <v>67</v>
      </c>
      <c r="K47" s="23" t="s">
        <v>67</v>
      </c>
      <c r="L47" s="24"/>
      <c r="M47" s="24"/>
      <c r="N47" s="24"/>
      <c r="O47" s="24"/>
      <c r="P47" s="57">
        <v>70</v>
      </c>
      <c r="Q47" s="31">
        <f t="shared" si="7"/>
        <v>70</v>
      </c>
      <c r="R47" s="31">
        <v>70</v>
      </c>
      <c r="S47" s="24"/>
      <c r="T47" s="24"/>
      <c r="U47" s="24"/>
      <c r="V47" s="65"/>
      <c r="W47" s="41" t="s">
        <v>194</v>
      </c>
      <c r="X47" s="31" t="s">
        <v>208</v>
      </c>
      <c r="Y47" s="67" t="s">
        <v>135</v>
      </c>
      <c r="Z47" s="45"/>
    </row>
    <row r="48" s="1" customFormat="1" ht="153" customHeight="1" spans="1:26">
      <c r="A48" s="29"/>
      <c r="B48" s="41" t="s">
        <v>220</v>
      </c>
      <c r="C48" s="31" t="s">
        <v>221</v>
      </c>
      <c r="D48" s="38" t="s">
        <v>76</v>
      </c>
      <c r="E48" s="31" t="s">
        <v>222</v>
      </c>
      <c r="F48" s="24"/>
      <c r="G48" s="31" t="s">
        <v>120</v>
      </c>
      <c r="H48" s="31" t="s">
        <v>223</v>
      </c>
      <c r="I48" s="23" t="s">
        <v>67</v>
      </c>
      <c r="J48" s="23" t="s">
        <v>67</v>
      </c>
      <c r="K48" s="23" t="s">
        <v>67</v>
      </c>
      <c r="L48" s="24">
        <v>5</v>
      </c>
      <c r="M48" s="24">
        <v>17</v>
      </c>
      <c r="N48" s="24">
        <v>129</v>
      </c>
      <c r="O48" s="24">
        <v>367</v>
      </c>
      <c r="P48" s="50">
        <v>500</v>
      </c>
      <c r="Q48" s="41">
        <f t="shared" si="7"/>
        <v>500</v>
      </c>
      <c r="R48" s="41">
        <v>500</v>
      </c>
      <c r="S48" s="24"/>
      <c r="T48" s="24"/>
      <c r="U48" s="24"/>
      <c r="V48" s="65"/>
      <c r="W48" s="31" t="s">
        <v>120</v>
      </c>
      <c r="X48" s="41" t="s">
        <v>208</v>
      </c>
      <c r="Y48" s="67" t="s">
        <v>135</v>
      </c>
      <c r="Z48" s="45"/>
    </row>
    <row r="49" s="1" customFormat="1" ht="153" customHeight="1" spans="1:26">
      <c r="A49" s="29"/>
      <c r="B49" s="31" t="s">
        <v>224</v>
      </c>
      <c r="C49" s="31" t="s">
        <v>225</v>
      </c>
      <c r="D49" s="31" t="s">
        <v>76</v>
      </c>
      <c r="E49" s="31" t="s">
        <v>226</v>
      </c>
      <c r="F49" s="24"/>
      <c r="G49" s="31" t="s">
        <v>227</v>
      </c>
      <c r="H49" s="31" t="s">
        <v>228</v>
      </c>
      <c r="I49" s="23" t="s">
        <v>67</v>
      </c>
      <c r="J49" s="23" t="s">
        <v>67</v>
      </c>
      <c r="K49" s="23" t="s">
        <v>67</v>
      </c>
      <c r="L49" s="24"/>
      <c r="M49" s="24">
        <v>415</v>
      </c>
      <c r="N49" s="24"/>
      <c r="O49" s="24">
        <v>1866</v>
      </c>
      <c r="P49" s="51">
        <v>30</v>
      </c>
      <c r="Q49" s="31">
        <f t="shared" si="7"/>
        <v>30</v>
      </c>
      <c r="R49" s="31">
        <v>30</v>
      </c>
      <c r="S49" s="24"/>
      <c r="T49" s="24"/>
      <c r="U49" s="24"/>
      <c r="V49" s="65"/>
      <c r="W49" s="31" t="s">
        <v>227</v>
      </c>
      <c r="X49" s="31" t="s">
        <v>208</v>
      </c>
      <c r="Y49" s="67" t="s">
        <v>135</v>
      </c>
      <c r="Z49" s="45"/>
    </row>
    <row r="50" s="1" customFormat="1" ht="153" customHeight="1" spans="1:26">
      <c r="A50" s="29"/>
      <c r="B50" s="31" t="s">
        <v>229</v>
      </c>
      <c r="C50" s="31" t="s">
        <v>230</v>
      </c>
      <c r="D50" s="31" t="s">
        <v>76</v>
      </c>
      <c r="E50" s="31" t="s">
        <v>231</v>
      </c>
      <c r="F50" s="24"/>
      <c r="G50" s="31" t="s">
        <v>232</v>
      </c>
      <c r="H50" s="31" t="s">
        <v>233</v>
      </c>
      <c r="I50" s="23" t="s">
        <v>66</v>
      </c>
      <c r="J50" s="23" t="s">
        <v>67</v>
      </c>
      <c r="K50" s="23" t="s">
        <v>67</v>
      </c>
      <c r="L50" s="24">
        <v>68</v>
      </c>
      <c r="M50" s="24">
        <v>227</v>
      </c>
      <c r="N50" s="24">
        <v>229</v>
      </c>
      <c r="O50" s="24">
        <v>742</v>
      </c>
      <c r="P50" s="51">
        <v>72</v>
      </c>
      <c r="Q50" s="31">
        <f t="shared" si="7"/>
        <v>72</v>
      </c>
      <c r="R50" s="31">
        <v>72</v>
      </c>
      <c r="S50" s="24"/>
      <c r="T50" s="24"/>
      <c r="U50" s="24"/>
      <c r="V50" s="65"/>
      <c r="W50" s="31" t="s">
        <v>232</v>
      </c>
      <c r="X50" s="31" t="s">
        <v>208</v>
      </c>
      <c r="Y50" s="67" t="s">
        <v>135</v>
      </c>
      <c r="Z50" s="45"/>
    </row>
    <row r="51" s="1" customFormat="1" ht="153" customHeight="1" spans="1:26">
      <c r="A51" s="29"/>
      <c r="B51" s="31" t="s">
        <v>234</v>
      </c>
      <c r="C51" s="31" t="s">
        <v>235</v>
      </c>
      <c r="D51" s="31" t="s">
        <v>76</v>
      </c>
      <c r="E51" s="31" t="s">
        <v>236</v>
      </c>
      <c r="F51" s="24"/>
      <c r="G51" s="31" t="s">
        <v>103</v>
      </c>
      <c r="H51" s="31" t="s">
        <v>104</v>
      </c>
      <c r="I51" s="23" t="s">
        <v>66</v>
      </c>
      <c r="J51" s="23" t="s">
        <v>67</v>
      </c>
      <c r="K51" s="23" t="s">
        <v>67</v>
      </c>
      <c r="L51" s="24">
        <v>11</v>
      </c>
      <c r="M51" s="24">
        <v>16</v>
      </c>
      <c r="N51" s="24">
        <v>496</v>
      </c>
      <c r="O51" s="24">
        <v>1445</v>
      </c>
      <c r="P51" s="51">
        <v>50</v>
      </c>
      <c r="Q51" s="31">
        <f t="shared" si="7"/>
        <v>50</v>
      </c>
      <c r="R51" s="31">
        <v>50</v>
      </c>
      <c r="S51" s="24"/>
      <c r="T51" s="24"/>
      <c r="U51" s="24"/>
      <c r="V51" s="65"/>
      <c r="W51" s="31" t="s">
        <v>103</v>
      </c>
      <c r="X51" s="31" t="s">
        <v>208</v>
      </c>
      <c r="Y51" s="67" t="s">
        <v>135</v>
      </c>
      <c r="Z51" s="45"/>
    </row>
    <row r="52" s="1" customFormat="1" ht="33" customHeight="1" spans="1:26">
      <c r="A52" s="29" t="s">
        <v>21</v>
      </c>
      <c r="B52" s="44"/>
      <c r="C52" s="45"/>
      <c r="D52" s="45"/>
      <c r="E52" s="44"/>
      <c r="F52" s="24">
        <v>16</v>
      </c>
      <c r="G52" s="24"/>
      <c r="H52" s="24"/>
      <c r="I52" s="24"/>
      <c r="J52" s="24"/>
      <c r="K52" s="24"/>
      <c r="L52" s="24">
        <f>SUM(L53:L68)</f>
        <v>967</v>
      </c>
      <c r="M52" s="24">
        <f t="shared" ref="M52:V52" si="10">SUM(M53:M68)</f>
        <v>2328</v>
      </c>
      <c r="N52" s="24">
        <f t="shared" si="10"/>
        <v>3979</v>
      </c>
      <c r="O52" s="24">
        <f t="shared" si="10"/>
        <v>12471</v>
      </c>
      <c r="P52" s="24">
        <f t="shared" si="10"/>
        <v>1883</v>
      </c>
      <c r="Q52" s="24">
        <f t="shared" si="10"/>
        <v>1883</v>
      </c>
      <c r="R52" s="24">
        <f t="shared" si="10"/>
        <v>1097</v>
      </c>
      <c r="S52" s="24">
        <f t="shared" si="10"/>
        <v>786</v>
      </c>
      <c r="T52" s="24">
        <f t="shared" si="10"/>
        <v>0</v>
      </c>
      <c r="U52" s="24">
        <f t="shared" si="10"/>
        <v>0</v>
      </c>
      <c r="V52" s="24">
        <f t="shared" si="10"/>
        <v>0</v>
      </c>
      <c r="W52" s="67"/>
      <c r="X52" s="45"/>
      <c r="Y52" s="45"/>
      <c r="Z52" s="45"/>
    </row>
    <row r="53" s="1" customFormat="1" ht="228" customHeight="1" spans="1:26">
      <c r="A53" s="28"/>
      <c r="B53" s="31" t="s">
        <v>237</v>
      </c>
      <c r="C53" s="31" t="s">
        <v>238</v>
      </c>
      <c r="D53" s="31" t="s">
        <v>76</v>
      </c>
      <c r="E53" s="31" t="s">
        <v>239</v>
      </c>
      <c r="F53" s="24"/>
      <c r="G53" s="24" t="s">
        <v>98</v>
      </c>
      <c r="H53" s="24" t="s">
        <v>152</v>
      </c>
      <c r="I53" s="23" t="s">
        <v>66</v>
      </c>
      <c r="J53" s="23" t="s">
        <v>67</v>
      </c>
      <c r="K53" s="23" t="s">
        <v>67</v>
      </c>
      <c r="L53" s="24">
        <v>86</v>
      </c>
      <c r="M53" s="24">
        <v>247</v>
      </c>
      <c r="N53" s="24">
        <v>331</v>
      </c>
      <c r="O53" s="24">
        <v>1037</v>
      </c>
      <c r="P53" s="51">
        <v>82</v>
      </c>
      <c r="Q53" s="31">
        <f t="shared" ref="Q53:Q68" si="11">SUM(R53:S53)</f>
        <v>82</v>
      </c>
      <c r="R53" s="31">
        <v>82</v>
      </c>
      <c r="S53" s="31"/>
      <c r="T53" s="24"/>
      <c r="U53" s="24"/>
      <c r="V53" s="65"/>
      <c r="W53" s="24" t="s">
        <v>98</v>
      </c>
      <c r="X53" s="31" t="s">
        <v>208</v>
      </c>
      <c r="Y53" s="67" t="s">
        <v>135</v>
      </c>
      <c r="Z53" s="45"/>
    </row>
    <row r="54" s="1" customFormat="1" ht="228" customHeight="1" spans="1:26">
      <c r="A54" s="28"/>
      <c r="B54" s="31" t="s">
        <v>240</v>
      </c>
      <c r="C54" s="31" t="s">
        <v>241</v>
      </c>
      <c r="D54" s="31" t="s">
        <v>76</v>
      </c>
      <c r="E54" s="31" t="s">
        <v>242</v>
      </c>
      <c r="F54" s="24"/>
      <c r="G54" s="31" t="s">
        <v>243</v>
      </c>
      <c r="H54" s="31" t="s">
        <v>244</v>
      </c>
      <c r="I54" s="23" t="s">
        <v>66</v>
      </c>
      <c r="J54" s="23" t="s">
        <v>67</v>
      </c>
      <c r="K54" s="23" t="s">
        <v>67</v>
      </c>
      <c r="L54" s="24">
        <v>11</v>
      </c>
      <c r="M54" s="24">
        <v>20</v>
      </c>
      <c r="N54" s="24">
        <v>425</v>
      </c>
      <c r="O54" s="24">
        <v>968</v>
      </c>
      <c r="P54" s="50">
        <v>100</v>
      </c>
      <c r="Q54" s="31">
        <f t="shared" si="11"/>
        <v>100</v>
      </c>
      <c r="R54" s="31">
        <v>100</v>
      </c>
      <c r="S54" s="31"/>
      <c r="T54" s="31"/>
      <c r="U54" s="31"/>
      <c r="V54" s="65"/>
      <c r="W54" s="31" t="s">
        <v>243</v>
      </c>
      <c r="X54" s="31" t="s">
        <v>208</v>
      </c>
      <c r="Y54" s="67" t="s">
        <v>135</v>
      </c>
      <c r="Z54" s="45"/>
    </row>
    <row r="55" s="1" customFormat="1" ht="228" customHeight="1" spans="1:26">
      <c r="A55" s="28"/>
      <c r="B55" s="31" t="s">
        <v>245</v>
      </c>
      <c r="C55" s="31" t="s">
        <v>246</v>
      </c>
      <c r="D55" s="31" t="s">
        <v>76</v>
      </c>
      <c r="E55" s="31" t="s">
        <v>247</v>
      </c>
      <c r="F55" s="24"/>
      <c r="G55" s="31" t="s">
        <v>248</v>
      </c>
      <c r="H55" s="31"/>
      <c r="I55" s="23" t="s">
        <v>67</v>
      </c>
      <c r="J55" s="23" t="s">
        <v>67</v>
      </c>
      <c r="K55" s="23" t="s">
        <v>67</v>
      </c>
      <c r="L55" s="24">
        <v>4</v>
      </c>
      <c r="M55" s="24">
        <v>14</v>
      </c>
      <c r="N55" s="24">
        <v>36</v>
      </c>
      <c r="O55" s="24">
        <v>143</v>
      </c>
      <c r="P55" s="51">
        <v>125</v>
      </c>
      <c r="Q55" s="31">
        <f t="shared" si="11"/>
        <v>125</v>
      </c>
      <c r="R55" s="31">
        <v>125</v>
      </c>
      <c r="S55" s="31"/>
      <c r="T55" s="31"/>
      <c r="U55" s="31"/>
      <c r="V55" s="65"/>
      <c r="W55" s="31" t="s">
        <v>248</v>
      </c>
      <c r="X55" s="31" t="s">
        <v>208</v>
      </c>
      <c r="Y55" s="67" t="s">
        <v>135</v>
      </c>
      <c r="Z55" s="45"/>
    </row>
    <row r="56" s="1" customFormat="1" ht="228" customHeight="1" spans="1:26">
      <c r="A56" s="28"/>
      <c r="B56" s="31" t="s">
        <v>249</v>
      </c>
      <c r="C56" s="31" t="s">
        <v>250</v>
      </c>
      <c r="D56" s="31" t="s">
        <v>76</v>
      </c>
      <c r="E56" s="31" t="s">
        <v>251</v>
      </c>
      <c r="F56" s="24"/>
      <c r="G56" s="31" t="s">
        <v>252</v>
      </c>
      <c r="H56" s="31" t="s">
        <v>253</v>
      </c>
      <c r="I56" s="23" t="s">
        <v>67</v>
      </c>
      <c r="J56" s="23" t="s">
        <v>67</v>
      </c>
      <c r="K56" s="23" t="s">
        <v>67</v>
      </c>
      <c r="L56" s="24">
        <v>2</v>
      </c>
      <c r="M56" s="24">
        <v>4</v>
      </c>
      <c r="N56" s="24">
        <v>5</v>
      </c>
      <c r="O56" s="24">
        <v>15</v>
      </c>
      <c r="P56" s="51">
        <v>12.5</v>
      </c>
      <c r="Q56" s="31">
        <f t="shared" si="11"/>
        <v>12.5</v>
      </c>
      <c r="R56" s="31"/>
      <c r="S56" s="31">
        <v>12.5</v>
      </c>
      <c r="T56" s="31"/>
      <c r="U56" s="31"/>
      <c r="V56" s="65"/>
      <c r="W56" s="31" t="s">
        <v>252</v>
      </c>
      <c r="X56" s="31" t="s">
        <v>208</v>
      </c>
      <c r="Y56" s="67" t="s">
        <v>135</v>
      </c>
      <c r="Z56" s="45"/>
    </row>
    <row r="57" s="1" customFormat="1" ht="228" customHeight="1" spans="1:26">
      <c r="A57" s="28"/>
      <c r="B57" s="31" t="s">
        <v>254</v>
      </c>
      <c r="C57" s="31" t="s">
        <v>255</v>
      </c>
      <c r="D57" s="31" t="s">
        <v>76</v>
      </c>
      <c r="E57" s="31" t="s">
        <v>256</v>
      </c>
      <c r="F57" s="24"/>
      <c r="G57" s="31" t="s">
        <v>252</v>
      </c>
      <c r="H57" s="31" t="s">
        <v>257</v>
      </c>
      <c r="I57" s="23" t="s">
        <v>67</v>
      </c>
      <c r="J57" s="23" t="s">
        <v>67</v>
      </c>
      <c r="K57" s="23" t="s">
        <v>67</v>
      </c>
      <c r="L57" s="24"/>
      <c r="M57" s="24"/>
      <c r="N57" s="24"/>
      <c r="O57" s="24">
        <v>1250</v>
      </c>
      <c r="P57" s="51">
        <v>180</v>
      </c>
      <c r="Q57" s="41">
        <f t="shared" si="11"/>
        <v>180</v>
      </c>
      <c r="R57" s="41"/>
      <c r="S57" s="41">
        <v>180</v>
      </c>
      <c r="T57" s="41"/>
      <c r="U57" s="41"/>
      <c r="V57" s="65"/>
      <c r="W57" s="31" t="s">
        <v>252</v>
      </c>
      <c r="X57" s="31" t="s">
        <v>208</v>
      </c>
      <c r="Y57" s="67" t="s">
        <v>135</v>
      </c>
      <c r="Z57" s="45"/>
    </row>
    <row r="58" s="1" customFormat="1" ht="228" customHeight="1" spans="1:26">
      <c r="A58" s="28"/>
      <c r="B58" s="37" t="s">
        <v>258</v>
      </c>
      <c r="C58" s="37" t="s">
        <v>259</v>
      </c>
      <c r="D58" s="31" t="s">
        <v>76</v>
      </c>
      <c r="E58" s="31" t="s">
        <v>260</v>
      </c>
      <c r="F58" s="24"/>
      <c r="G58" s="31" t="s">
        <v>243</v>
      </c>
      <c r="H58" s="31" t="s">
        <v>261</v>
      </c>
      <c r="I58" s="23" t="s">
        <v>66</v>
      </c>
      <c r="J58" s="23" t="s">
        <v>67</v>
      </c>
      <c r="K58" s="23" t="s">
        <v>67</v>
      </c>
      <c r="L58" s="24">
        <v>55</v>
      </c>
      <c r="M58" s="24">
        <v>118</v>
      </c>
      <c r="N58" s="24">
        <v>104</v>
      </c>
      <c r="O58" s="24">
        <v>223</v>
      </c>
      <c r="P58" s="51">
        <v>50</v>
      </c>
      <c r="Q58" s="31">
        <f t="shared" si="11"/>
        <v>50</v>
      </c>
      <c r="R58" s="31"/>
      <c r="S58" s="31">
        <v>50</v>
      </c>
      <c r="T58" s="31"/>
      <c r="U58" s="31"/>
      <c r="V58" s="65"/>
      <c r="W58" s="31" t="s">
        <v>243</v>
      </c>
      <c r="X58" s="31" t="s">
        <v>208</v>
      </c>
      <c r="Y58" s="67" t="s">
        <v>135</v>
      </c>
      <c r="Z58" s="45"/>
    </row>
    <row r="59" s="1" customFormat="1" ht="228" customHeight="1" spans="1:26">
      <c r="A59" s="28"/>
      <c r="B59" s="31" t="s">
        <v>262</v>
      </c>
      <c r="C59" s="31" t="s">
        <v>263</v>
      </c>
      <c r="D59" s="31" t="s">
        <v>76</v>
      </c>
      <c r="E59" s="31" t="s">
        <v>264</v>
      </c>
      <c r="F59" s="24"/>
      <c r="G59" s="31" t="s">
        <v>243</v>
      </c>
      <c r="H59" s="31" t="s">
        <v>265</v>
      </c>
      <c r="I59" s="23" t="s">
        <v>66</v>
      </c>
      <c r="J59" s="23" t="s">
        <v>67</v>
      </c>
      <c r="K59" s="23" t="s">
        <v>67</v>
      </c>
      <c r="L59" s="24">
        <v>121</v>
      </c>
      <c r="M59" s="24">
        <v>254</v>
      </c>
      <c r="N59" s="24">
        <v>251</v>
      </c>
      <c r="O59" s="24">
        <v>649</v>
      </c>
      <c r="P59" s="51">
        <v>70</v>
      </c>
      <c r="Q59" s="31">
        <f t="shared" si="11"/>
        <v>70</v>
      </c>
      <c r="R59" s="31">
        <v>70</v>
      </c>
      <c r="S59" s="31"/>
      <c r="T59" s="31"/>
      <c r="U59" s="31"/>
      <c r="V59" s="65"/>
      <c r="W59" s="31" t="s">
        <v>243</v>
      </c>
      <c r="X59" s="31" t="s">
        <v>208</v>
      </c>
      <c r="Y59" s="67" t="s">
        <v>135</v>
      </c>
      <c r="Z59" s="45"/>
    </row>
    <row r="60" s="1" customFormat="1" ht="228" customHeight="1" spans="1:26">
      <c r="A60" s="28"/>
      <c r="B60" s="31" t="s">
        <v>266</v>
      </c>
      <c r="C60" s="31" t="s">
        <v>267</v>
      </c>
      <c r="D60" s="31" t="s">
        <v>76</v>
      </c>
      <c r="E60" s="31" t="s">
        <v>268</v>
      </c>
      <c r="F60" s="24"/>
      <c r="G60" s="31" t="s">
        <v>269</v>
      </c>
      <c r="H60" s="31" t="s">
        <v>270</v>
      </c>
      <c r="I60" s="23" t="s">
        <v>66</v>
      </c>
      <c r="J60" s="23" t="s">
        <v>67</v>
      </c>
      <c r="K60" s="23" t="s">
        <v>67</v>
      </c>
      <c r="L60" s="24">
        <v>92</v>
      </c>
      <c r="M60" s="24">
        <v>246</v>
      </c>
      <c r="N60" s="24">
        <v>297</v>
      </c>
      <c r="O60" s="24">
        <v>854</v>
      </c>
      <c r="P60" s="51">
        <v>130</v>
      </c>
      <c r="Q60" s="31">
        <f t="shared" si="11"/>
        <v>130</v>
      </c>
      <c r="R60" s="31">
        <v>130</v>
      </c>
      <c r="S60" s="31"/>
      <c r="T60" s="31"/>
      <c r="U60" s="31"/>
      <c r="V60" s="65"/>
      <c r="W60" s="31" t="s">
        <v>269</v>
      </c>
      <c r="X60" s="31" t="s">
        <v>208</v>
      </c>
      <c r="Y60" s="67" t="s">
        <v>135</v>
      </c>
      <c r="Z60" s="45"/>
    </row>
    <row r="61" s="1" customFormat="1" ht="228" customHeight="1" spans="1:26">
      <c r="A61" s="28"/>
      <c r="B61" s="31" t="s">
        <v>271</v>
      </c>
      <c r="C61" s="31" t="s">
        <v>272</v>
      </c>
      <c r="D61" s="31" t="s">
        <v>76</v>
      </c>
      <c r="E61" s="31" t="s">
        <v>273</v>
      </c>
      <c r="F61" s="24"/>
      <c r="G61" s="31" t="s">
        <v>83</v>
      </c>
      <c r="H61" s="31" t="s">
        <v>274</v>
      </c>
      <c r="I61" s="23" t="s">
        <v>66</v>
      </c>
      <c r="J61" s="23" t="s">
        <v>67</v>
      </c>
      <c r="K61" s="23" t="s">
        <v>67</v>
      </c>
      <c r="L61" s="24">
        <v>122</v>
      </c>
      <c r="M61" s="24">
        <v>259</v>
      </c>
      <c r="N61" s="24">
        <v>510</v>
      </c>
      <c r="O61" s="24">
        <v>1460</v>
      </c>
      <c r="P61" s="51">
        <v>140</v>
      </c>
      <c r="Q61" s="31">
        <f t="shared" si="11"/>
        <v>140</v>
      </c>
      <c r="R61" s="31"/>
      <c r="S61" s="31">
        <v>140</v>
      </c>
      <c r="T61" s="31"/>
      <c r="U61" s="31"/>
      <c r="V61" s="65"/>
      <c r="W61" s="31" t="s">
        <v>83</v>
      </c>
      <c r="X61" s="31" t="s">
        <v>208</v>
      </c>
      <c r="Y61" s="67" t="s">
        <v>135</v>
      </c>
      <c r="Z61" s="45"/>
    </row>
    <row r="62" s="1" customFormat="1" ht="228" customHeight="1" spans="1:26">
      <c r="A62" s="28"/>
      <c r="B62" s="31" t="s">
        <v>275</v>
      </c>
      <c r="C62" s="31" t="s">
        <v>276</v>
      </c>
      <c r="D62" s="31" t="s">
        <v>76</v>
      </c>
      <c r="E62" s="31" t="s">
        <v>277</v>
      </c>
      <c r="F62" s="24"/>
      <c r="G62" s="31" t="s">
        <v>83</v>
      </c>
      <c r="H62" s="31" t="s">
        <v>278</v>
      </c>
      <c r="I62" s="23" t="s">
        <v>66</v>
      </c>
      <c r="J62" s="23" t="s">
        <v>67</v>
      </c>
      <c r="K62" s="23" t="s">
        <v>66</v>
      </c>
      <c r="L62" s="24">
        <v>154</v>
      </c>
      <c r="M62" s="24">
        <v>316</v>
      </c>
      <c r="N62" s="24">
        <v>586</v>
      </c>
      <c r="O62" s="24">
        <v>1699</v>
      </c>
      <c r="P62" s="51">
        <v>45</v>
      </c>
      <c r="Q62" s="31">
        <f t="shared" si="11"/>
        <v>45</v>
      </c>
      <c r="R62" s="31"/>
      <c r="S62" s="31">
        <v>45</v>
      </c>
      <c r="T62" s="31"/>
      <c r="U62" s="31"/>
      <c r="V62" s="65"/>
      <c r="W62" s="31" t="s">
        <v>83</v>
      </c>
      <c r="X62" s="31" t="s">
        <v>208</v>
      </c>
      <c r="Y62" s="67" t="s">
        <v>135</v>
      </c>
      <c r="Z62" s="45"/>
    </row>
    <row r="63" s="1" customFormat="1" ht="228" customHeight="1" spans="1:26">
      <c r="A63" s="28"/>
      <c r="B63" s="31" t="s">
        <v>279</v>
      </c>
      <c r="C63" s="31" t="s">
        <v>280</v>
      </c>
      <c r="D63" s="31" t="s">
        <v>76</v>
      </c>
      <c r="E63" s="31" t="s">
        <v>281</v>
      </c>
      <c r="F63" s="24"/>
      <c r="G63" s="31" t="s">
        <v>83</v>
      </c>
      <c r="H63" s="31" t="s">
        <v>278</v>
      </c>
      <c r="I63" s="23" t="s">
        <v>66</v>
      </c>
      <c r="J63" s="23" t="s">
        <v>67</v>
      </c>
      <c r="K63" s="23" t="s">
        <v>66</v>
      </c>
      <c r="L63" s="24">
        <v>147</v>
      </c>
      <c r="M63" s="24">
        <v>300</v>
      </c>
      <c r="N63" s="24">
        <v>586</v>
      </c>
      <c r="O63" s="24">
        <v>1699</v>
      </c>
      <c r="P63" s="51">
        <v>296</v>
      </c>
      <c r="Q63" s="31">
        <f t="shared" si="11"/>
        <v>296</v>
      </c>
      <c r="R63" s="31"/>
      <c r="S63" s="31">
        <v>296</v>
      </c>
      <c r="T63" s="31"/>
      <c r="U63" s="31"/>
      <c r="V63" s="65"/>
      <c r="W63" s="31" t="s">
        <v>83</v>
      </c>
      <c r="X63" s="31" t="s">
        <v>208</v>
      </c>
      <c r="Y63" s="67" t="s">
        <v>135</v>
      </c>
      <c r="Z63" s="45"/>
    </row>
    <row r="64" s="1" customFormat="1" ht="228" customHeight="1" spans="1:26">
      <c r="A64" s="28"/>
      <c r="B64" s="31" t="s">
        <v>282</v>
      </c>
      <c r="C64" s="31" t="s">
        <v>283</v>
      </c>
      <c r="D64" s="31" t="s">
        <v>76</v>
      </c>
      <c r="E64" s="31" t="s">
        <v>284</v>
      </c>
      <c r="F64" s="24"/>
      <c r="G64" s="31" t="s">
        <v>232</v>
      </c>
      <c r="H64" s="31" t="s">
        <v>285</v>
      </c>
      <c r="I64" s="23" t="s">
        <v>66</v>
      </c>
      <c r="J64" s="23" t="s">
        <v>67</v>
      </c>
      <c r="K64" s="23" t="s">
        <v>67</v>
      </c>
      <c r="L64" s="24">
        <v>99</v>
      </c>
      <c r="M64" s="24">
        <v>343</v>
      </c>
      <c r="N64" s="24">
        <v>275</v>
      </c>
      <c r="O64" s="24">
        <v>921</v>
      </c>
      <c r="P64" s="51">
        <v>260</v>
      </c>
      <c r="Q64" s="31">
        <f t="shared" si="11"/>
        <v>260</v>
      </c>
      <c r="R64" s="31">
        <v>260</v>
      </c>
      <c r="S64" s="31"/>
      <c r="T64" s="31"/>
      <c r="U64" s="31"/>
      <c r="V64" s="65"/>
      <c r="W64" s="31" t="s">
        <v>232</v>
      </c>
      <c r="X64" s="31" t="s">
        <v>208</v>
      </c>
      <c r="Y64" s="67" t="s">
        <v>135</v>
      </c>
      <c r="Z64" s="45"/>
    </row>
    <row r="65" s="1" customFormat="1" ht="228" customHeight="1" spans="1:26">
      <c r="A65" s="28"/>
      <c r="B65" s="31" t="s">
        <v>286</v>
      </c>
      <c r="C65" s="31" t="s">
        <v>287</v>
      </c>
      <c r="D65" s="35" t="s">
        <v>76</v>
      </c>
      <c r="E65" s="35" t="s">
        <v>288</v>
      </c>
      <c r="F65" s="24"/>
      <c r="G65" s="35" t="s">
        <v>164</v>
      </c>
      <c r="H65" s="35" t="s">
        <v>289</v>
      </c>
      <c r="I65" s="23" t="s">
        <v>66</v>
      </c>
      <c r="J65" s="23" t="s">
        <v>67</v>
      </c>
      <c r="K65" s="23" t="s">
        <v>66</v>
      </c>
      <c r="L65" s="24"/>
      <c r="M65" s="24"/>
      <c r="N65" s="24">
        <v>167</v>
      </c>
      <c r="O65" s="24">
        <v>450</v>
      </c>
      <c r="P65" s="55">
        <v>120</v>
      </c>
      <c r="Q65" s="35">
        <f t="shared" si="11"/>
        <v>120</v>
      </c>
      <c r="R65" s="35">
        <v>120</v>
      </c>
      <c r="S65" s="35"/>
      <c r="T65" s="35"/>
      <c r="U65" s="35"/>
      <c r="V65" s="65"/>
      <c r="W65" s="35" t="s">
        <v>164</v>
      </c>
      <c r="X65" s="31" t="s">
        <v>208</v>
      </c>
      <c r="Y65" s="67" t="s">
        <v>135</v>
      </c>
      <c r="Z65" s="45"/>
    </row>
    <row r="66" s="1" customFormat="1" ht="228" customHeight="1" spans="1:26">
      <c r="A66" s="28"/>
      <c r="B66" s="31" t="s">
        <v>290</v>
      </c>
      <c r="C66" s="31" t="s">
        <v>291</v>
      </c>
      <c r="D66" s="31" t="s">
        <v>76</v>
      </c>
      <c r="E66" s="31" t="s">
        <v>292</v>
      </c>
      <c r="F66" s="24"/>
      <c r="G66" s="31" t="s">
        <v>164</v>
      </c>
      <c r="H66" s="31" t="s">
        <v>293</v>
      </c>
      <c r="I66" s="23" t="s">
        <v>66</v>
      </c>
      <c r="J66" s="23" t="s">
        <v>67</v>
      </c>
      <c r="K66" s="23" t="s">
        <v>67</v>
      </c>
      <c r="L66" s="24"/>
      <c r="M66" s="24"/>
      <c r="N66" s="24">
        <v>20</v>
      </c>
      <c r="O66" s="24">
        <v>30</v>
      </c>
      <c r="P66" s="51">
        <v>62.5</v>
      </c>
      <c r="Q66" s="31">
        <f t="shared" si="11"/>
        <v>62.5</v>
      </c>
      <c r="R66" s="31"/>
      <c r="S66" s="31">
        <v>62.5</v>
      </c>
      <c r="T66" s="31"/>
      <c r="U66" s="31"/>
      <c r="V66" s="65"/>
      <c r="W66" s="31" t="s">
        <v>164</v>
      </c>
      <c r="X66" s="31" t="s">
        <v>208</v>
      </c>
      <c r="Y66" s="67" t="s">
        <v>135</v>
      </c>
      <c r="Z66" s="45"/>
    </row>
    <row r="67" s="1" customFormat="1" ht="228" customHeight="1" spans="1:26">
      <c r="A67" s="28"/>
      <c r="B67" s="31" t="s">
        <v>294</v>
      </c>
      <c r="C67" s="31" t="s">
        <v>295</v>
      </c>
      <c r="D67" s="38" t="s">
        <v>76</v>
      </c>
      <c r="E67" s="31" t="s">
        <v>296</v>
      </c>
      <c r="F67" s="24"/>
      <c r="G67" s="31" t="s">
        <v>248</v>
      </c>
      <c r="H67" s="31" t="s">
        <v>297</v>
      </c>
      <c r="I67" s="23" t="s">
        <v>66</v>
      </c>
      <c r="J67" s="23" t="s">
        <v>67</v>
      </c>
      <c r="K67" s="23" t="s">
        <v>67</v>
      </c>
      <c r="L67" s="24">
        <v>69</v>
      </c>
      <c r="M67" s="24">
        <v>190</v>
      </c>
      <c r="N67" s="24">
        <v>214</v>
      </c>
      <c r="O67" s="24">
        <v>628</v>
      </c>
      <c r="P67" s="51">
        <v>70</v>
      </c>
      <c r="Q67" s="31">
        <f t="shared" si="11"/>
        <v>70</v>
      </c>
      <c r="R67" s="31">
        <v>70</v>
      </c>
      <c r="S67" s="31"/>
      <c r="T67" s="31"/>
      <c r="U67" s="31"/>
      <c r="V67" s="65"/>
      <c r="W67" s="31" t="s">
        <v>248</v>
      </c>
      <c r="X67" s="31" t="s">
        <v>208</v>
      </c>
      <c r="Y67" s="67" t="s">
        <v>135</v>
      </c>
      <c r="Z67" s="45"/>
    </row>
    <row r="68" s="1" customFormat="1" ht="228" customHeight="1" spans="1:26">
      <c r="A68" s="28"/>
      <c r="B68" s="31" t="s">
        <v>298</v>
      </c>
      <c r="C68" s="31" t="s">
        <v>299</v>
      </c>
      <c r="D68" s="38" t="s">
        <v>76</v>
      </c>
      <c r="E68" s="31" t="s">
        <v>300</v>
      </c>
      <c r="F68" s="36"/>
      <c r="G68" s="31" t="s">
        <v>120</v>
      </c>
      <c r="H68" s="31" t="s">
        <v>301</v>
      </c>
      <c r="I68" s="23" t="s">
        <v>66</v>
      </c>
      <c r="J68" s="23" t="s">
        <v>67</v>
      </c>
      <c r="K68" s="23" t="s">
        <v>67</v>
      </c>
      <c r="L68" s="24">
        <v>5</v>
      </c>
      <c r="M68" s="23">
        <v>17</v>
      </c>
      <c r="N68" s="24">
        <v>172</v>
      </c>
      <c r="O68" s="23">
        <v>445</v>
      </c>
      <c r="P68" s="50">
        <v>140</v>
      </c>
      <c r="Q68" s="31">
        <f t="shared" si="11"/>
        <v>140</v>
      </c>
      <c r="R68" s="31">
        <v>140</v>
      </c>
      <c r="S68" s="31"/>
      <c r="T68" s="31"/>
      <c r="U68" s="31"/>
      <c r="V68" s="66"/>
      <c r="W68" s="31" t="s">
        <v>120</v>
      </c>
      <c r="X68" s="23" t="s">
        <v>68</v>
      </c>
      <c r="Y68" s="67" t="s">
        <v>135</v>
      </c>
      <c r="Z68" s="45"/>
    </row>
    <row r="69" s="1" customFormat="1" ht="33" customHeight="1" spans="1:26">
      <c r="A69" s="28" t="s">
        <v>22</v>
      </c>
      <c r="B69" s="44"/>
      <c r="C69" s="45"/>
      <c r="D69" s="45"/>
      <c r="E69" s="44"/>
      <c r="F69" s="24">
        <v>1</v>
      </c>
      <c r="G69" s="24"/>
      <c r="H69" s="24"/>
      <c r="I69" s="24"/>
      <c r="J69" s="24"/>
      <c r="K69" s="24"/>
      <c r="L69" s="24">
        <v>10</v>
      </c>
      <c r="M69" s="24">
        <v>28</v>
      </c>
      <c r="N69" s="24">
        <v>334</v>
      </c>
      <c r="O69" s="24">
        <v>1085</v>
      </c>
      <c r="P69" s="24">
        <v>39</v>
      </c>
      <c r="Q69" s="24">
        <v>39</v>
      </c>
      <c r="R69" s="24"/>
      <c r="S69" s="24">
        <v>39</v>
      </c>
      <c r="T69" s="24"/>
      <c r="U69" s="24"/>
      <c r="V69" s="65"/>
      <c r="W69" s="67"/>
      <c r="X69" s="45"/>
      <c r="Y69" s="45"/>
      <c r="Z69" s="45"/>
    </row>
    <row r="70" s="1" customFormat="1" ht="32" customHeight="1" spans="1:26">
      <c r="A70" s="29" t="s">
        <v>23</v>
      </c>
      <c r="B70" s="45"/>
      <c r="C70" s="45"/>
      <c r="D70" s="45"/>
      <c r="E70" s="44"/>
      <c r="F70" s="44">
        <v>1</v>
      </c>
      <c r="G70" s="44"/>
      <c r="H70" s="44"/>
      <c r="I70" s="44"/>
      <c r="J70" s="44"/>
      <c r="K70" s="44"/>
      <c r="L70" s="24">
        <v>10</v>
      </c>
      <c r="M70" s="24">
        <v>28</v>
      </c>
      <c r="N70" s="24">
        <v>334</v>
      </c>
      <c r="O70" s="24">
        <v>1085</v>
      </c>
      <c r="P70" s="24">
        <v>39</v>
      </c>
      <c r="Q70" s="24">
        <v>39</v>
      </c>
      <c r="R70" s="24"/>
      <c r="S70" s="24">
        <v>39</v>
      </c>
      <c r="T70" s="24"/>
      <c r="U70" s="24"/>
      <c r="V70" s="65"/>
      <c r="W70" s="45"/>
      <c r="X70" s="45"/>
      <c r="Y70" s="45"/>
      <c r="Z70" s="45"/>
    </row>
    <row r="71" s="1" customFormat="1" ht="81" customHeight="1" spans="1:26">
      <c r="A71" s="30"/>
      <c r="B71" s="31" t="s">
        <v>302</v>
      </c>
      <c r="C71" s="31" t="s">
        <v>303</v>
      </c>
      <c r="D71" s="38" t="s">
        <v>76</v>
      </c>
      <c r="E71" s="31" t="s">
        <v>304</v>
      </c>
      <c r="F71" s="31"/>
      <c r="G71" s="31" t="s">
        <v>159</v>
      </c>
      <c r="H71" s="31" t="s">
        <v>305</v>
      </c>
      <c r="I71" s="23" t="s">
        <v>67</v>
      </c>
      <c r="J71" s="23" t="s">
        <v>67</v>
      </c>
      <c r="K71" s="23" t="s">
        <v>67</v>
      </c>
      <c r="L71" s="24">
        <v>10</v>
      </c>
      <c r="M71" s="24">
        <v>28</v>
      </c>
      <c r="N71" s="24">
        <v>334</v>
      </c>
      <c r="O71" s="24">
        <v>1085</v>
      </c>
      <c r="P71" s="24">
        <v>39</v>
      </c>
      <c r="Q71" s="24">
        <v>39</v>
      </c>
      <c r="R71" s="24"/>
      <c r="S71" s="24">
        <v>39</v>
      </c>
      <c r="T71" s="24"/>
      <c r="U71" s="24"/>
      <c r="V71" s="65"/>
      <c r="W71" s="31" t="s">
        <v>159</v>
      </c>
      <c r="X71" s="23" t="s">
        <v>68</v>
      </c>
      <c r="Y71" s="23" t="s">
        <v>306</v>
      </c>
      <c r="Z71" s="45"/>
    </row>
    <row r="72" s="1" customFormat="1" ht="31" customHeight="1" spans="1:26">
      <c r="A72" s="28" t="s">
        <v>24</v>
      </c>
      <c r="B72" s="23"/>
      <c r="C72" s="23"/>
      <c r="D72" s="23"/>
      <c r="E72" s="23"/>
      <c r="F72" s="44">
        <v>7</v>
      </c>
      <c r="G72" s="36"/>
      <c r="H72" s="36"/>
      <c r="I72" s="36"/>
      <c r="J72" s="36"/>
      <c r="K72" s="36"/>
      <c r="L72" s="36">
        <v>415</v>
      </c>
      <c r="M72" s="36">
        <v>1484</v>
      </c>
      <c r="N72" s="36">
        <v>4088</v>
      </c>
      <c r="O72" s="36">
        <v>14840</v>
      </c>
      <c r="P72" s="36">
        <v>1320</v>
      </c>
      <c r="Q72" s="36">
        <v>1320</v>
      </c>
      <c r="R72" s="36">
        <v>409</v>
      </c>
      <c r="S72" s="36">
        <v>911</v>
      </c>
      <c r="T72" s="36">
        <v>0</v>
      </c>
      <c r="U72" s="36">
        <v>0</v>
      </c>
      <c r="V72" s="76">
        <v>0</v>
      </c>
      <c r="W72" s="23"/>
      <c r="X72" s="36"/>
      <c r="Y72" s="45"/>
      <c r="Z72" s="45"/>
    </row>
    <row r="73" s="1" customFormat="1" ht="30" customHeight="1" spans="1:26">
      <c r="A73" s="29" t="s">
        <v>25</v>
      </c>
      <c r="B73" s="45"/>
      <c r="C73" s="45"/>
      <c r="D73" s="45"/>
      <c r="E73" s="44"/>
      <c r="F73" s="44">
        <v>7</v>
      </c>
      <c r="G73" s="44"/>
      <c r="H73" s="44"/>
      <c r="I73" s="44"/>
      <c r="J73" s="44"/>
      <c r="K73" s="44"/>
      <c r="L73" s="44">
        <f>SUM(L74:L80)</f>
        <v>415</v>
      </c>
      <c r="M73" s="44">
        <f t="shared" ref="M73:V73" si="12">SUM(M74:M80)</f>
        <v>1484</v>
      </c>
      <c r="N73" s="44">
        <f t="shared" si="12"/>
        <v>4088</v>
      </c>
      <c r="O73" s="44">
        <f t="shared" si="12"/>
        <v>14840</v>
      </c>
      <c r="P73" s="44">
        <f t="shared" si="12"/>
        <v>1320</v>
      </c>
      <c r="Q73" s="44">
        <f t="shared" si="12"/>
        <v>1320</v>
      </c>
      <c r="R73" s="44">
        <f t="shared" si="12"/>
        <v>409</v>
      </c>
      <c r="S73" s="44">
        <f t="shared" si="12"/>
        <v>911</v>
      </c>
      <c r="T73" s="44">
        <f t="shared" si="12"/>
        <v>0</v>
      </c>
      <c r="U73" s="44">
        <f t="shared" si="12"/>
        <v>0</v>
      </c>
      <c r="V73" s="44">
        <f t="shared" si="12"/>
        <v>0</v>
      </c>
      <c r="W73" s="45"/>
      <c r="X73" s="45"/>
      <c r="Y73" s="45"/>
      <c r="Z73" s="45"/>
    </row>
    <row r="74" s="1" customFormat="1" ht="121.5" spans="1:26">
      <c r="A74" s="30"/>
      <c r="B74" s="31" t="s">
        <v>307</v>
      </c>
      <c r="C74" s="31" t="s">
        <v>308</v>
      </c>
      <c r="D74" s="31" t="s">
        <v>76</v>
      </c>
      <c r="E74" s="31" t="s">
        <v>309</v>
      </c>
      <c r="F74" s="31"/>
      <c r="G74" s="31" t="s">
        <v>159</v>
      </c>
      <c r="H74" s="31" t="s">
        <v>305</v>
      </c>
      <c r="I74" s="36" t="s">
        <v>67</v>
      </c>
      <c r="J74" s="36" t="s">
        <v>67</v>
      </c>
      <c r="K74" s="36" t="s">
        <v>67</v>
      </c>
      <c r="L74" s="36">
        <v>123</v>
      </c>
      <c r="M74" s="23">
        <v>469</v>
      </c>
      <c r="N74" s="36">
        <v>446</v>
      </c>
      <c r="O74" s="23">
        <v>1547</v>
      </c>
      <c r="P74" s="51">
        <v>220</v>
      </c>
      <c r="Q74" s="31">
        <f t="shared" ref="Q74:Q80" si="13">SUM(R74:S74)</f>
        <v>220</v>
      </c>
      <c r="R74" s="31">
        <v>39</v>
      </c>
      <c r="S74" s="31">
        <v>181</v>
      </c>
      <c r="T74" s="31"/>
      <c r="U74" s="31"/>
      <c r="V74" s="31"/>
      <c r="W74" s="31" t="s">
        <v>159</v>
      </c>
      <c r="X74" s="31" t="s">
        <v>208</v>
      </c>
      <c r="Y74" s="67" t="s">
        <v>135</v>
      </c>
      <c r="Z74" s="45"/>
    </row>
    <row r="75" s="1" customFormat="1" ht="135" customHeight="1" spans="1:26">
      <c r="A75" s="30"/>
      <c r="B75" s="31" t="s">
        <v>310</v>
      </c>
      <c r="C75" s="31" t="s">
        <v>311</v>
      </c>
      <c r="D75" s="31" t="s">
        <v>76</v>
      </c>
      <c r="E75" s="31" t="s">
        <v>312</v>
      </c>
      <c r="F75" s="31"/>
      <c r="G75" s="31" t="s">
        <v>93</v>
      </c>
      <c r="H75" s="31" t="s">
        <v>313</v>
      </c>
      <c r="I75" s="36" t="s">
        <v>67</v>
      </c>
      <c r="J75" s="36" t="s">
        <v>67</v>
      </c>
      <c r="K75" s="36" t="s">
        <v>67</v>
      </c>
      <c r="L75" s="23"/>
      <c r="M75" s="23">
        <v>183</v>
      </c>
      <c r="N75" s="23"/>
      <c r="O75" s="23">
        <v>1873</v>
      </c>
      <c r="P75" s="51">
        <v>220</v>
      </c>
      <c r="Q75" s="41">
        <f t="shared" si="13"/>
        <v>220</v>
      </c>
      <c r="R75" s="41"/>
      <c r="S75" s="41">
        <v>220</v>
      </c>
      <c r="T75" s="41"/>
      <c r="U75" s="41"/>
      <c r="V75" s="41"/>
      <c r="W75" s="31" t="s">
        <v>93</v>
      </c>
      <c r="X75" s="41" t="s">
        <v>208</v>
      </c>
      <c r="Y75" s="67" t="s">
        <v>135</v>
      </c>
      <c r="Z75" s="45"/>
    </row>
    <row r="76" s="1" customFormat="1" ht="135" customHeight="1" spans="1:26">
      <c r="A76" s="30"/>
      <c r="B76" s="31" t="s">
        <v>314</v>
      </c>
      <c r="C76" s="31" t="s">
        <v>315</v>
      </c>
      <c r="D76" s="31" t="s">
        <v>76</v>
      </c>
      <c r="E76" s="31" t="s">
        <v>316</v>
      </c>
      <c r="F76" s="31"/>
      <c r="G76" s="31" t="s">
        <v>269</v>
      </c>
      <c r="H76" s="31" t="s">
        <v>317</v>
      </c>
      <c r="I76" s="36" t="s">
        <v>66</v>
      </c>
      <c r="J76" s="36" t="s">
        <v>67</v>
      </c>
      <c r="K76" s="36" t="s">
        <v>67</v>
      </c>
      <c r="L76" s="23">
        <v>104</v>
      </c>
      <c r="M76" s="23">
        <v>253</v>
      </c>
      <c r="N76" s="23">
        <v>325</v>
      </c>
      <c r="O76" s="23">
        <v>928</v>
      </c>
      <c r="P76" s="51">
        <v>70</v>
      </c>
      <c r="Q76" s="31">
        <f t="shared" si="13"/>
        <v>70</v>
      </c>
      <c r="R76" s="31"/>
      <c r="S76" s="31">
        <v>70</v>
      </c>
      <c r="T76" s="31"/>
      <c r="U76" s="31"/>
      <c r="V76" s="31"/>
      <c r="W76" s="31" t="s">
        <v>269</v>
      </c>
      <c r="X76" s="31" t="s">
        <v>208</v>
      </c>
      <c r="Y76" s="67" t="s">
        <v>135</v>
      </c>
      <c r="Z76" s="45"/>
    </row>
    <row r="77" s="1" customFormat="1" ht="135" customHeight="1" spans="1:26">
      <c r="A77" s="30"/>
      <c r="B77" s="31" t="s">
        <v>318</v>
      </c>
      <c r="C77" s="31" t="s">
        <v>319</v>
      </c>
      <c r="D77" s="31" t="s">
        <v>76</v>
      </c>
      <c r="E77" s="31" t="s">
        <v>320</v>
      </c>
      <c r="F77" s="31"/>
      <c r="G77" s="31" t="s">
        <v>98</v>
      </c>
      <c r="H77" s="31" t="s">
        <v>321</v>
      </c>
      <c r="I77" s="36" t="s">
        <v>67</v>
      </c>
      <c r="J77" s="36" t="s">
        <v>67</v>
      </c>
      <c r="K77" s="36" t="s">
        <v>67</v>
      </c>
      <c r="L77" s="23">
        <v>60</v>
      </c>
      <c r="M77" s="23">
        <v>178</v>
      </c>
      <c r="N77" s="23">
        <v>806</v>
      </c>
      <c r="O77" s="23">
        <v>2614</v>
      </c>
      <c r="P77" s="51">
        <v>220</v>
      </c>
      <c r="Q77" s="31">
        <f t="shared" si="13"/>
        <v>220</v>
      </c>
      <c r="R77" s="31">
        <v>220</v>
      </c>
      <c r="S77" s="31"/>
      <c r="T77" s="31"/>
      <c r="U77" s="31"/>
      <c r="V77" s="31"/>
      <c r="W77" s="31" t="s">
        <v>98</v>
      </c>
      <c r="X77" s="31" t="s">
        <v>208</v>
      </c>
      <c r="Y77" s="67" t="s">
        <v>135</v>
      </c>
      <c r="Z77" s="45"/>
    </row>
    <row r="78" s="1" customFormat="1" ht="166" customHeight="1" spans="1:26">
      <c r="A78" s="30"/>
      <c r="B78" s="31" t="s">
        <v>322</v>
      </c>
      <c r="C78" s="31" t="s">
        <v>323</v>
      </c>
      <c r="D78" s="37" t="s">
        <v>76</v>
      </c>
      <c r="E78" s="31" t="s">
        <v>114</v>
      </c>
      <c r="F78" s="31"/>
      <c r="G78" s="31" t="s">
        <v>115</v>
      </c>
      <c r="H78" s="31" t="s">
        <v>324</v>
      </c>
      <c r="I78" s="36" t="s">
        <v>67</v>
      </c>
      <c r="J78" s="36" t="s">
        <v>67</v>
      </c>
      <c r="K78" s="36" t="s">
        <v>67</v>
      </c>
      <c r="L78" s="23">
        <v>61</v>
      </c>
      <c r="M78" s="23">
        <v>153</v>
      </c>
      <c r="N78" s="23">
        <v>497</v>
      </c>
      <c r="O78" s="23">
        <v>1559</v>
      </c>
      <c r="P78" s="56">
        <v>220</v>
      </c>
      <c r="Q78" s="31">
        <f t="shared" si="13"/>
        <v>220</v>
      </c>
      <c r="R78" s="31"/>
      <c r="S78" s="31">
        <v>220</v>
      </c>
      <c r="T78" s="31"/>
      <c r="U78" s="31"/>
      <c r="V78" s="31"/>
      <c r="W78" s="31" t="s">
        <v>115</v>
      </c>
      <c r="X78" s="31" t="s">
        <v>208</v>
      </c>
      <c r="Y78" s="67" t="s">
        <v>135</v>
      </c>
      <c r="Z78" s="45"/>
    </row>
    <row r="79" s="1" customFormat="1" ht="135" customHeight="1" spans="1:26">
      <c r="A79" s="30"/>
      <c r="B79" s="69" t="s">
        <v>325</v>
      </c>
      <c r="C79" s="31" t="s">
        <v>326</v>
      </c>
      <c r="D79" s="70" t="s">
        <v>62</v>
      </c>
      <c r="E79" s="69" t="s">
        <v>327</v>
      </c>
      <c r="F79" s="69"/>
      <c r="G79" s="69" t="s">
        <v>64</v>
      </c>
      <c r="H79" s="69" t="s">
        <v>328</v>
      </c>
      <c r="I79" s="36" t="s">
        <v>67</v>
      </c>
      <c r="J79" s="36" t="s">
        <v>67</v>
      </c>
      <c r="K79" s="36" t="s">
        <v>67</v>
      </c>
      <c r="L79" s="23">
        <v>57</v>
      </c>
      <c r="M79" s="23">
        <v>222</v>
      </c>
      <c r="N79" s="23">
        <v>754</v>
      </c>
      <c r="O79" s="23">
        <v>2595</v>
      </c>
      <c r="P79" s="75">
        <v>220</v>
      </c>
      <c r="Q79" s="31">
        <f t="shared" si="13"/>
        <v>220</v>
      </c>
      <c r="R79" s="31"/>
      <c r="S79" s="31">
        <v>220</v>
      </c>
      <c r="T79" s="31"/>
      <c r="U79" s="31"/>
      <c r="V79" s="31"/>
      <c r="W79" s="69" t="s">
        <v>64</v>
      </c>
      <c r="X79" s="31" t="s">
        <v>208</v>
      </c>
      <c r="Y79" s="67" t="s">
        <v>135</v>
      </c>
      <c r="Z79" s="45"/>
    </row>
    <row r="80" s="1" customFormat="1" ht="135" customHeight="1" spans="1:26">
      <c r="A80" s="30"/>
      <c r="B80" s="31" t="s">
        <v>329</v>
      </c>
      <c r="C80" s="31" t="s">
        <v>330</v>
      </c>
      <c r="D80" s="31" t="s">
        <v>76</v>
      </c>
      <c r="E80" s="31" t="s">
        <v>331</v>
      </c>
      <c r="F80" s="31"/>
      <c r="G80" s="31" t="s">
        <v>189</v>
      </c>
      <c r="H80" s="31" t="s">
        <v>332</v>
      </c>
      <c r="I80" s="36" t="s">
        <v>67</v>
      </c>
      <c r="J80" s="36" t="s">
        <v>67</v>
      </c>
      <c r="K80" s="36" t="s">
        <v>67</v>
      </c>
      <c r="L80" s="23">
        <v>10</v>
      </c>
      <c r="M80" s="23">
        <v>26</v>
      </c>
      <c r="N80" s="23">
        <v>1260</v>
      </c>
      <c r="O80" s="23">
        <v>3724</v>
      </c>
      <c r="P80" s="51">
        <v>150</v>
      </c>
      <c r="Q80" s="31">
        <f t="shared" si="13"/>
        <v>150</v>
      </c>
      <c r="R80" s="31">
        <v>150</v>
      </c>
      <c r="S80" s="31"/>
      <c r="T80" s="31"/>
      <c r="U80" s="31"/>
      <c r="V80" s="31"/>
      <c r="W80" s="31" t="s">
        <v>189</v>
      </c>
      <c r="X80" s="31" t="s">
        <v>208</v>
      </c>
      <c r="Y80" s="67" t="s">
        <v>135</v>
      </c>
      <c r="Z80" s="45"/>
    </row>
    <row r="81" s="1" customFormat="1" ht="45" customHeight="1" spans="1:26">
      <c r="A81" s="28" t="s">
        <v>26</v>
      </c>
      <c r="B81" s="23"/>
      <c r="C81" s="71"/>
      <c r="D81" s="23"/>
      <c r="E81" s="72"/>
      <c r="F81" s="36">
        <v>2</v>
      </c>
      <c r="G81" s="36"/>
      <c r="H81" s="23"/>
      <c r="I81" s="23"/>
      <c r="J81" s="36"/>
      <c r="K81" s="36"/>
      <c r="L81" s="23">
        <f>L82+L84</f>
        <v>5400</v>
      </c>
      <c r="M81" s="23">
        <f t="shared" ref="M81:V81" si="14">M82+M84</f>
        <v>0</v>
      </c>
      <c r="N81" s="23">
        <f t="shared" si="14"/>
        <v>5400</v>
      </c>
      <c r="O81" s="23">
        <f t="shared" si="14"/>
        <v>0</v>
      </c>
      <c r="P81" s="23">
        <f t="shared" si="14"/>
        <v>1300</v>
      </c>
      <c r="Q81" s="23">
        <f t="shared" si="14"/>
        <v>1300</v>
      </c>
      <c r="R81" s="23">
        <f t="shared" si="14"/>
        <v>1300</v>
      </c>
      <c r="S81" s="23">
        <f t="shared" si="14"/>
        <v>0</v>
      </c>
      <c r="T81" s="23">
        <f t="shared" si="14"/>
        <v>0</v>
      </c>
      <c r="U81" s="23">
        <f t="shared" si="14"/>
        <v>0</v>
      </c>
      <c r="V81" s="23">
        <f t="shared" si="14"/>
        <v>0</v>
      </c>
      <c r="W81" s="72"/>
      <c r="X81" s="72"/>
      <c r="Y81" s="67"/>
      <c r="Z81" s="45"/>
    </row>
    <row r="82" s="1" customFormat="1" ht="42" customHeight="1" spans="1:26">
      <c r="A82" s="29" t="s">
        <v>27</v>
      </c>
      <c r="B82" s="23"/>
      <c r="C82" s="71"/>
      <c r="D82" s="23"/>
      <c r="E82" s="72"/>
      <c r="F82" s="36">
        <v>1</v>
      </c>
      <c r="G82" s="36"/>
      <c r="H82" s="23"/>
      <c r="I82" s="23"/>
      <c r="J82" s="36"/>
      <c r="K82" s="36"/>
      <c r="L82" s="23">
        <v>4900</v>
      </c>
      <c r="M82" s="23"/>
      <c r="N82" s="23">
        <v>4900</v>
      </c>
      <c r="O82" s="23"/>
      <c r="P82" s="50">
        <v>1200</v>
      </c>
      <c r="Q82" s="37">
        <f>SUM(R82:S82)</f>
        <v>1200</v>
      </c>
      <c r="R82" s="37">
        <v>1200</v>
      </c>
      <c r="S82" s="37"/>
      <c r="T82" s="37"/>
      <c r="U82" s="37"/>
      <c r="V82" s="37"/>
      <c r="W82" s="72"/>
      <c r="X82" s="72"/>
      <c r="Y82" s="67"/>
      <c r="Z82" s="45"/>
    </row>
    <row r="83" s="4" customFormat="1" ht="90" customHeight="1" spans="1:27">
      <c r="A83" s="25"/>
      <c r="B83" s="31" t="s">
        <v>333</v>
      </c>
      <c r="C83" s="31" t="s">
        <v>334</v>
      </c>
      <c r="D83" s="31" t="s">
        <v>76</v>
      </c>
      <c r="E83" s="31" t="s">
        <v>335</v>
      </c>
      <c r="F83" s="73"/>
      <c r="G83" s="73" t="s">
        <v>213</v>
      </c>
      <c r="H83" s="74"/>
      <c r="I83" s="36" t="s">
        <v>67</v>
      </c>
      <c r="J83" s="36" t="s">
        <v>67</v>
      </c>
      <c r="K83" s="36" t="s">
        <v>67</v>
      </c>
      <c r="L83" s="24">
        <v>4900</v>
      </c>
      <c r="M83" s="24"/>
      <c r="N83" s="24">
        <v>4900</v>
      </c>
      <c r="O83" s="24"/>
      <c r="P83" s="50">
        <v>1200</v>
      </c>
      <c r="Q83" s="37">
        <f>SUM(R83:S83)</f>
        <v>1200</v>
      </c>
      <c r="R83" s="37">
        <v>1200</v>
      </c>
      <c r="S83" s="37"/>
      <c r="T83" s="37"/>
      <c r="U83" s="37"/>
      <c r="V83" s="37"/>
      <c r="W83" s="31" t="s">
        <v>208</v>
      </c>
      <c r="X83" s="37" t="s">
        <v>208</v>
      </c>
      <c r="Y83" s="23" t="s">
        <v>336</v>
      </c>
      <c r="Z83" s="67"/>
      <c r="AA83" s="1"/>
    </row>
    <row r="84" s="4" customFormat="1" ht="28" customHeight="1" spans="1:27">
      <c r="A84" s="31" t="s">
        <v>28</v>
      </c>
      <c r="B84" s="23"/>
      <c r="C84" s="67"/>
      <c r="D84" s="67"/>
      <c r="E84" s="23"/>
      <c r="F84" s="24">
        <v>1</v>
      </c>
      <c r="G84" s="24"/>
      <c r="H84" s="24"/>
      <c r="I84" s="24"/>
      <c r="J84" s="24"/>
      <c r="K84" s="24"/>
      <c r="L84" s="24">
        <v>500</v>
      </c>
      <c r="M84" s="24"/>
      <c r="N84" s="24">
        <v>500</v>
      </c>
      <c r="O84" s="24"/>
      <c r="P84" s="50">
        <v>100</v>
      </c>
      <c r="Q84" s="41">
        <f>SUM(R84:S84)</f>
        <v>100</v>
      </c>
      <c r="R84" s="41">
        <v>100</v>
      </c>
      <c r="S84" s="41"/>
      <c r="T84" s="41"/>
      <c r="U84" s="41"/>
      <c r="V84" s="77"/>
      <c r="W84" s="23"/>
      <c r="X84" s="23"/>
      <c r="Y84" s="23"/>
      <c r="Z84" s="67"/>
      <c r="AA84" s="1"/>
    </row>
    <row r="85" s="4" customFormat="1" ht="129" customHeight="1" spans="1:27">
      <c r="A85" s="29"/>
      <c r="B85" s="31" t="s">
        <v>337</v>
      </c>
      <c r="C85" s="31" t="s">
        <v>338</v>
      </c>
      <c r="D85" s="31" t="s">
        <v>76</v>
      </c>
      <c r="E85" s="31" t="s">
        <v>339</v>
      </c>
      <c r="F85" s="73"/>
      <c r="G85" s="73" t="s">
        <v>213</v>
      </c>
      <c r="H85" s="74"/>
      <c r="I85" s="36" t="s">
        <v>67</v>
      </c>
      <c r="J85" s="36" t="s">
        <v>67</v>
      </c>
      <c r="K85" s="36" t="s">
        <v>67</v>
      </c>
      <c r="L85" s="24">
        <v>500</v>
      </c>
      <c r="M85" s="24"/>
      <c r="N85" s="24">
        <v>500</v>
      </c>
      <c r="O85" s="24"/>
      <c r="P85" s="50">
        <v>100</v>
      </c>
      <c r="Q85" s="41">
        <f>SUM(R85:S85)</f>
        <v>100</v>
      </c>
      <c r="R85" s="41">
        <v>100</v>
      </c>
      <c r="S85" s="41"/>
      <c r="T85" s="41"/>
      <c r="U85" s="41"/>
      <c r="V85" s="41"/>
      <c r="W85" s="31" t="s">
        <v>208</v>
      </c>
      <c r="X85" s="41" t="s">
        <v>208</v>
      </c>
      <c r="Y85" s="23" t="s">
        <v>336</v>
      </c>
      <c r="Z85" s="67"/>
      <c r="AA85" s="1"/>
    </row>
    <row r="86" s="4" customFormat="1" ht="28" customHeight="1" spans="1:27">
      <c r="A86" s="25" t="s">
        <v>29</v>
      </c>
      <c r="B86" s="23"/>
      <c r="C86" s="67"/>
      <c r="D86" s="67"/>
      <c r="E86" s="23"/>
      <c r="F86" s="24">
        <v>1</v>
      </c>
      <c r="G86" s="24"/>
      <c r="H86" s="24"/>
      <c r="I86" s="24"/>
      <c r="J86" s="24"/>
      <c r="K86" s="24"/>
      <c r="L86" s="24"/>
      <c r="M86" s="24">
        <v>1860</v>
      </c>
      <c r="N86" s="24"/>
      <c r="O86" s="24">
        <v>1860</v>
      </c>
      <c r="P86" s="51">
        <v>457.1057</v>
      </c>
      <c r="Q86" s="51">
        <v>457.1057</v>
      </c>
      <c r="R86" s="51">
        <v>457.1057</v>
      </c>
      <c r="S86" s="51"/>
      <c r="T86" s="51"/>
      <c r="U86" s="24"/>
      <c r="V86" s="77"/>
      <c r="W86" s="23"/>
      <c r="X86" s="23"/>
      <c r="Y86" s="23"/>
      <c r="Z86" s="67"/>
      <c r="AA86" s="1"/>
    </row>
    <row r="87" s="4" customFormat="1" ht="28" customHeight="1" spans="1:27">
      <c r="A87" s="28" t="s">
        <v>30</v>
      </c>
      <c r="B87" s="23"/>
      <c r="C87" s="67"/>
      <c r="D87" s="67"/>
      <c r="E87" s="23"/>
      <c r="F87" s="24">
        <v>1</v>
      </c>
      <c r="G87" s="24"/>
      <c r="H87" s="24"/>
      <c r="I87" s="24"/>
      <c r="J87" s="24"/>
      <c r="K87" s="24"/>
      <c r="L87" s="24"/>
      <c r="M87" s="24">
        <v>1860</v>
      </c>
      <c r="N87" s="24"/>
      <c r="O87" s="24">
        <v>1860</v>
      </c>
      <c r="P87" s="51">
        <v>457.1057</v>
      </c>
      <c r="Q87" s="51">
        <v>457.1057</v>
      </c>
      <c r="R87" s="51">
        <v>457.1057</v>
      </c>
      <c r="S87" s="51"/>
      <c r="T87" s="51"/>
      <c r="U87" s="24"/>
      <c r="V87" s="77"/>
      <c r="W87" s="23"/>
      <c r="X87" s="23"/>
      <c r="Y87" s="23"/>
      <c r="Z87" s="67"/>
      <c r="AA87" s="1"/>
    </row>
    <row r="88" s="4" customFormat="1" ht="28" customHeight="1" spans="1:27">
      <c r="A88" s="29" t="s">
        <v>31</v>
      </c>
      <c r="B88" s="23"/>
      <c r="C88" s="67"/>
      <c r="D88" s="67"/>
      <c r="E88" s="23"/>
      <c r="F88" s="24">
        <v>1</v>
      </c>
      <c r="G88" s="24"/>
      <c r="H88" s="24"/>
      <c r="I88" s="24"/>
      <c r="J88" s="24"/>
      <c r="K88" s="24"/>
      <c r="L88" s="24"/>
      <c r="M88" s="24">
        <v>1860</v>
      </c>
      <c r="N88" s="24"/>
      <c r="O88" s="24">
        <v>1860</v>
      </c>
      <c r="P88" s="51">
        <v>457.1057</v>
      </c>
      <c r="Q88" s="51">
        <v>457.1057</v>
      </c>
      <c r="R88" s="51">
        <v>457.1057</v>
      </c>
      <c r="S88" s="51"/>
      <c r="T88" s="51"/>
      <c r="U88" s="24"/>
      <c r="V88" s="77"/>
      <c r="W88" s="23"/>
      <c r="X88" s="23"/>
      <c r="Y88" s="23"/>
      <c r="Z88" s="67"/>
      <c r="AA88" s="1"/>
    </row>
    <row r="89" s="4" customFormat="1" ht="129" customHeight="1" spans="1:27">
      <c r="A89" s="29"/>
      <c r="B89" s="31" t="s">
        <v>340</v>
      </c>
      <c r="C89" s="31" t="s">
        <v>341</v>
      </c>
      <c r="D89" s="31" t="s">
        <v>76</v>
      </c>
      <c r="E89" s="31" t="s">
        <v>342</v>
      </c>
      <c r="F89" s="31"/>
      <c r="G89" s="73" t="s">
        <v>213</v>
      </c>
      <c r="H89" s="74"/>
      <c r="I89" s="36" t="s">
        <v>67</v>
      </c>
      <c r="J89" s="36" t="s">
        <v>67</v>
      </c>
      <c r="K89" s="36" t="s">
        <v>67</v>
      </c>
      <c r="L89" s="24"/>
      <c r="M89" s="24">
        <v>1860</v>
      </c>
      <c r="N89" s="24"/>
      <c r="O89" s="24">
        <v>1860</v>
      </c>
      <c r="P89" s="51">
        <v>457.1057</v>
      </c>
      <c r="Q89" s="51">
        <v>457.1057</v>
      </c>
      <c r="R89" s="51">
        <v>457.1057</v>
      </c>
      <c r="S89" s="51"/>
      <c r="T89" s="51"/>
      <c r="U89" s="51"/>
      <c r="V89" s="51"/>
      <c r="W89" s="51" t="s">
        <v>343</v>
      </c>
      <c r="X89" s="51" t="s">
        <v>344</v>
      </c>
      <c r="Y89" s="23" t="s">
        <v>345</v>
      </c>
      <c r="Z89" s="67"/>
      <c r="AA89" s="1"/>
    </row>
    <row r="90" s="4" customFormat="1" ht="28" customHeight="1" spans="1:27">
      <c r="A90" s="25" t="s">
        <v>32</v>
      </c>
      <c r="B90" s="23"/>
      <c r="C90" s="67"/>
      <c r="D90" s="67"/>
      <c r="E90" s="23"/>
      <c r="F90" s="24">
        <v>8</v>
      </c>
      <c r="G90" s="24"/>
      <c r="H90" s="24"/>
      <c r="I90" s="24"/>
      <c r="J90" s="24"/>
      <c r="K90" s="24"/>
      <c r="L90" s="24">
        <v>197</v>
      </c>
      <c r="M90" s="24">
        <v>971</v>
      </c>
      <c r="N90" s="24">
        <v>1281</v>
      </c>
      <c r="O90" s="24">
        <v>5524</v>
      </c>
      <c r="P90" s="24">
        <v>898</v>
      </c>
      <c r="Q90" s="24">
        <v>898</v>
      </c>
      <c r="R90" s="24">
        <v>723</v>
      </c>
      <c r="S90" s="24">
        <v>175</v>
      </c>
      <c r="T90" s="24">
        <v>0</v>
      </c>
      <c r="U90" s="24">
        <v>0</v>
      </c>
      <c r="V90" s="24">
        <v>0</v>
      </c>
      <c r="W90" s="23"/>
      <c r="X90" s="23"/>
      <c r="Y90" s="23"/>
      <c r="Z90" s="67"/>
      <c r="AA90" s="1"/>
    </row>
    <row r="91" s="3" customFormat="1" ht="44" customHeight="1" spans="1:27">
      <c r="A91" s="28" t="s">
        <v>33</v>
      </c>
      <c r="B91" s="26"/>
      <c r="C91" s="26"/>
      <c r="D91" s="26"/>
      <c r="E91" s="27"/>
      <c r="F91" s="23">
        <v>8</v>
      </c>
      <c r="G91" s="23"/>
      <c r="H91" s="23"/>
      <c r="I91" s="23"/>
      <c r="J91" s="23"/>
      <c r="K91" s="23"/>
      <c r="L91" s="23">
        <v>197</v>
      </c>
      <c r="M91" s="23">
        <v>971</v>
      </c>
      <c r="N91" s="23">
        <v>1281</v>
      </c>
      <c r="O91" s="23">
        <v>5524</v>
      </c>
      <c r="P91" s="23">
        <v>898</v>
      </c>
      <c r="Q91" s="23">
        <v>898</v>
      </c>
      <c r="R91" s="23">
        <v>723</v>
      </c>
      <c r="S91" s="23">
        <v>175</v>
      </c>
      <c r="T91" s="23">
        <v>0</v>
      </c>
      <c r="U91" s="23">
        <v>0</v>
      </c>
      <c r="V91" s="26">
        <v>0</v>
      </c>
      <c r="W91" s="26"/>
      <c r="X91" s="26"/>
      <c r="Y91" s="26"/>
      <c r="Z91" s="26"/>
      <c r="AA91" s="1"/>
    </row>
    <row r="92" s="5" customFormat="1" ht="45" customHeight="1" spans="1:27">
      <c r="A92" s="29" t="s">
        <v>34</v>
      </c>
      <c r="B92" s="44"/>
      <c r="C92" s="23"/>
      <c r="D92" s="23"/>
      <c r="E92" s="23"/>
      <c r="F92" s="24">
        <v>8</v>
      </c>
      <c r="G92" s="24"/>
      <c r="H92" s="24"/>
      <c r="I92" s="24"/>
      <c r="J92" s="24"/>
      <c r="K92" s="24"/>
      <c r="L92" s="24">
        <f>SUM(L93:L100)</f>
        <v>197</v>
      </c>
      <c r="M92" s="24">
        <f t="shared" ref="M92:V92" si="15">SUM(M93:M100)</f>
        <v>971</v>
      </c>
      <c r="N92" s="24">
        <f t="shared" si="15"/>
        <v>1281</v>
      </c>
      <c r="O92" s="24">
        <f t="shared" si="15"/>
        <v>5524</v>
      </c>
      <c r="P92" s="24">
        <f t="shared" si="15"/>
        <v>898</v>
      </c>
      <c r="Q92" s="24">
        <f t="shared" si="15"/>
        <v>898</v>
      </c>
      <c r="R92" s="24">
        <f t="shared" si="15"/>
        <v>723</v>
      </c>
      <c r="S92" s="24">
        <f t="shared" si="15"/>
        <v>175</v>
      </c>
      <c r="T92" s="24">
        <f t="shared" si="15"/>
        <v>0</v>
      </c>
      <c r="U92" s="24">
        <f t="shared" si="15"/>
        <v>0</v>
      </c>
      <c r="V92" s="24">
        <f t="shared" si="15"/>
        <v>0</v>
      </c>
      <c r="W92" s="23"/>
      <c r="X92" s="23"/>
      <c r="Y92" s="23"/>
      <c r="Z92" s="23"/>
      <c r="AA92" s="1"/>
    </row>
    <row r="93" s="5" customFormat="1" ht="138" customHeight="1" spans="1:27">
      <c r="A93" s="30"/>
      <c r="B93" s="31" t="s">
        <v>346</v>
      </c>
      <c r="C93" s="31" t="s">
        <v>347</v>
      </c>
      <c r="D93" s="31" t="s">
        <v>76</v>
      </c>
      <c r="E93" s="31" t="s">
        <v>348</v>
      </c>
      <c r="F93" s="31"/>
      <c r="G93" s="31" t="s">
        <v>248</v>
      </c>
      <c r="H93" s="31" t="s">
        <v>349</v>
      </c>
      <c r="I93" s="23" t="s">
        <v>66</v>
      </c>
      <c r="J93" s="23" t="s">
        <v>67</v>
      </c>
      <c r="K93" s="23" t="s">
        <v>67</v>
      </c>
      <c r="L93" s="23">
        <v>13</v>
      </c>
      <c r="M93" s="23">
        <v>37</v>
      </c>
      <c r="N93" s="23">
        <v>22</v>
      </c>
      <c r="O93" s="23">
        <v>146</v>
      </c>
      <c r="P93" s="51">
        <v>154</v>
      </c>
      <c r="Q93" s="31">
        <f t="shared" ref="Q93:Q104" si="16">SUM(R93:S93)</f>
        <v>154</v>
      </c>
      <c r="R93" s="31">
        <v>154</v>
      </c>
      <c r="S93" s="31"/>
      <c r="T93" s="31"/>
      <c r="U93" s="31"/>
      <c r="V93" s="31"/>
      <c r="W93" s="31" t="s">
        <v>248</v>
      </c>
      <c r="X93" s="31" t="s">
        <v>208</v>
      </c>
      <c r="Y93" s="23" t="s">
        <v>69</v>
      </c>
      <c r="Z93" s="27"/>
      <c r="AA93" s="1"/>
    </row>
    <row r="94" s="5" customFormat="1" ht="138" customHeight="1" spans="1:27">
      <c r="A94" s="30"/>
      <c r="B94" s="31" t="s">
        <v>350</v>
      </c>
      <c r="C94" s="31" t="s">
        <v>351</v>
      </c>
      <c r="D94" s="31" t="s">
        <v>76</v>
      </c>
      <c r="E94" s="31" t="s">
        <v>352</v>
      </c>
      <c r="F94" s="31"/>
      <c r="G94" s="31" t="s">
        <v>88</v>
      </c>
      <c r="H94" s="31" t="s">
        <v>353</v>
      </c>
      <c r="I94" s="23" t="s">
        <v>66</v>
      </c>
      <c r="J94" s="23" t="s">
        <v>67</v>
      </c>
      <c r="K94" s="23" t="s">
        <v>67</v>
      </c>
      <c r="L94" s="23"/>
      <c r="M94" s="23">
        <v>55</v>
      </c>
      <c r="N94" s="23"/>
      <c r="O94" s="23">
        <v>350</v>
      </c>
      <c r="P94" s="51">
        <v>60</v>
      </c>
      <c r="Q94" s="31">
        <f t="shared" si="16"/>
        <v>60</v>
      </c>
      <c r="R94" s="31">
        <v>60</v>
      </c>
      <c r="S94" s="31"/>
      <c r="T94" s="31"/>
      <c r="U94" s="31"/>
      <c r="V94" s="31"/>
      <c r="W94" s="31" t="s">
        <v>88</v>
      </c>
      <c r="X94" s="31" t="s">
        <v>208</v>
      </c>
      <c r="Y94" s="23" t="s">
        <v>69</v>
      </c>
      <c r="Z94" s="27"/>
      <c r="AA94" s="1"/>
    </row>
    <row r="95" s="5" customFormat="1" ht="138" customHeight="1" spans="1:27">
      <c r="A95" s="30"/>
      <c r="B95" s="31" t="s">
        <v>354</v>
      </c>
      <c r="C95" s="31" t="s">
        <v>355</v>
      </c>
      <c r="D95" s="31" t="s">
        <v>76</v>
      </c>
      <c r="E95" s="31" t="s">
        <v>356</v>
      </c>
      <c r="F95" s="31"/>
      <c r="G95" s="31" t="s">
        <v>269</v>
      </c>
      <c r="H95" s="31" t="s">
        <v>357</v>
      </c>
      <c r="I95" s="23" t="s">
        <v>67</v>
      </c>
      <c r="J95" s="23" t="s">
        <v>67</v>
      </c>
      <c r="K95" s="23" t="s">
        <v>67</v>
      </c>
      <c r="L95" s="23"/>
      <c r="M95" s="23"/>
      <c r="N95" s="23">
        <v>50</v>
      </c>
      <c r="O95" s="23"/>
      <c r="P95" s="51">
        <v>100</v>
      </c>
      <c r="Q95" s="31">
        <f t="shared" si="16"/>
        <v>100</v>
      </c>
      <c r="R95" s="31">
        <v>100</v>
      </c>
      <c r="S95" s="31"/>
      <c r="T95" s="31"/>
      <c r="U95" s="31"/>
      <c r="V95" s="31"/>
      <c r="W95" s="31" t="s">
        <v>269</v>
      </c>
      <c r="X95" s="31" t="s">
        <v>208</v>
      </c>
      <c r="Y95" s="23" t="s">
        <v>69</v>
      </c>
      <c r="Z95" s="27"/>
      <c r="AA95" s="1"/>
    </row>
    <row r="96" s="5" customFormat="1" ht="138" customHeight="1" spans="1:27">
      <c r="A96" s="30"/>
      <c r="B96" s="31" t="s">
        <v>358</v>
      </c>
      <c r="C96" s="31" t="s">
        <v>359</v>
      </c>
      <c r="D96" s="31" t="s">
        <v>76</v>
      </c>
      <c r="E96" s="31" t="s">
        <v>360</v>
      </c>
      <c r="F96" s="31"/>
      <c r="G96" s="31" t="s">
        <v>78</v>
      </c>
      <c r="H96" s="31" t="s">
        <v>361</v>
      </c>
      <c r="I96" s="23" t="s">
        <v>66</v>
      </c>
      <c r="J96" s="23" t="s">
        <v>67</v>
      </c>
      <c r="K96" s="23" t="s">
        <v>66</v>
      </c>
      <c r="L96" s="23">
        <v>184</v>
      </c>
      <c r="M96" s="23">
        <v>613</v>
      </c>
      <c r="N96" s="23">
        <v>606</v>
      </c>
      <c r="O96" s="23">
        <v>1806</v>
      </c>
      <c r="P96" s="51">
        <v>36</v>
      </c>
      <c r="Q96" s="31">
        <f t="shared" si="16"/>
        <v>36</v>
      </c>
      <c r="R96" s="31">
        <v>36</v>
      </c>
      <c r="S96" s="31"/>
      <c r="T96" s="31"/>
      <c r="U96" s="31"/>
      <c r="V96" s="31"/>
      <c r="W96" s="31" t="s">
        <v>78</v>
      </c>
      <c r="X96" s="31" t="s">
        <v>208</v>
      </c>
      <c r="Y96" s="23" t="s">
        <v>69</v>
      </c>
      <c r="Z96" s="27"/>
      <c r="AA96" s="1"/>
    </row>
    <row r="97" s="5" customFormat="1" ht="138" customHeight="1" spans="1:27">
      <c r="A97" s="30"/>
      <c r="B97" s="31" t="s">
        <v>362</v>
      </c>
      <c r="C97" s="31" t="s">
        <v>363</v>
      </c>
      <c r="D97" s="31" t="s">
        <v>76</v>
      </c>
      <c r="E97" s="31" t="s">
        <v>364</v>
      </c>
      <c r="F97" s="31"/>
      <c r="G97" s="31" t="s">
        <v>164</v>
      </c>
      <c r="H97" s="31" t="s">
        <v>365</v>
      </c>
      <c r="I97" s="23" t="s">
        <v>66</v>
      </c>
      <c r="J97" s="23" t="s">
        <v>67</v>
      </c>
      <c r="K97" s="23" t="s">
        <v>67</v>
      </c>
      <c r="L97" s="23"/>
      <c r="M97" s="23">
        <v>72</v>
      </c>
      <c r="N97" s="23"/>
      <c r="O97" s="23">
        <v>232</v>
      </c>
      <c r="P97" s="51">
        <v>175</v>
      </c>
      <c r="Q97" s="31">
        <f t="shared" si="16"/>
        <v>175</v>
      </c>
      <c r="R97" s="31"/>
      <c r="S97" s="31">
        <v>175</v>
      </c>
      <c r="T97" s="31"/>
      <c r="U97" s="31"/>
      <c r="V97" s="31"/>
      <c r="W97" s="31" t="s">
        <v>164</v>
      </c>
      <c r="X97" s="31" t="s">
        <v>208</v>
      </c>
      <c r="Y97" s="23" t="s">
        <v>69</v>
      </c>
      <c r="Z97" s="27"/>
      <c r="AA97" s="1"/>
    </row>
    <row r="98" s="5" customFormat="1" ht="138" customHeight="1" spans="1:27">
      <c r="A98" s="30"/>
      <c r="B98" s="35" t="s">
        <v>366</v>
      </c>
      <c r="C98" s="31" t="s">
        <v>367</v>
      </c>
      <c r="D98" s="31" t="s">
        <v>76</v>
      </c>
      <c r="E98" s="31" t="s">
        <v>368</v>
      </c>
      <c r="F98" s="31"/>
      <c r="G98" s="31" t="s">
        <v>164</v>
      </c>
      <c r="H98" s="31" t="s">
        <v>369</v>
      </c>
      <c r="I98" s="23" t="s">
        <v>66</v>
      </c>
      <c r="J98" s="23" t="s">
        <v>67</v>
      </c>
      <c r="K98" s="23" t="s">
        <v>67</v>
      </c>
      <c r="L98" s="23"/>
      <c r="M98" s="23">
        <v>82</v>
      </c>
      <c r="N98" s="23"/>
      <c r="O98" s="23">
        <v>186</v>
      </c>
      <c r="P98" s="51">
        <v>140</v>
      </c>
      <c r="Q98" s="31">
        <f t="shared" si="16"/>
        <v>140</v>
      </c>
      <c r="R98" s="31">
        <v>140</v>
      </c>
      <c r="S98" s="31"/>
      <c r="T98" s="31"/>
      <c r="U98" s="31"/>
      <c r="V98" s="31"/>
      <c r="W98" s="31" t="s">
        <v>164</v>
      </c>
      <c r="X98" s="31" t="s">
        <v>208</v>
      </c>
      <c r="Y98" s="23" t="s">
        <v>69</v>
      </c>
      <c r="Z98" s="27"/>
      <c r="AA98" s="1"/>
    </row>
    <row r="99" s="5" customFormat="1" ht="138" customHeight="1" spans="1:27">
      <c r="A99" s="30"/>
      <c r="B99" s="31" t="s">
        <v>370</v>
      </c>
      <c r="C99" s="31" t="s">
        <v>371</v>
      </c>
      <c r="D99" s="38" t="s">
        <v>76</v>
      </c>
      <c r="E99" s="31" t="s">
        <v>372</v>
      </c>
      <c r="F99" s="31"/>
      <c r="G99" s="31" t="s">
        <v>120</v>
      </c>
      <c r="H99" s="31" t="s">
        <v>301</v>
      </c>
      <c r="I99" s="23" t="s">
        <v>66</v>
      </c>
      <c r="J99" s="23" t="s">
        <v>67</v>
      </c>
      <c r="K99" s="23" t="s">
        <v>67</v>
      </c>
      <c r="L99" s="23"/>
      <c r="M99" s="23"/>
      <c r="N99" s="23">
        <v>603</v>
      </c>
      <c r="O99" s="23">
        <v>1823</v>
      </c>
      <c r="P99" s="50">
        <v>45</v>
      </c>
      <c r="Q99" s="31">
        <f t="shared" si="16"/>
        <v>45</v>
      </c>
      <c r="R99" s="31">
        <v>45</v>
      </c>
      <c r="S99" s="31"/>
      <c r="T99" s="31"/>
      <c r="U99" s="31"/>
      <c r="V99" s="31"/>
      <c r="W99" s="31" t="s">
        <v>120</v>
      </c>
      <c r="X99" s="31" t="s">
        <v>208</v>
      </c>
      <c r="Y99" s="23" t="s">
        <v>69</v>
      </c>
      <c r="Z99" s="27"/>
      <c r="AA99" s="1"/>
    </row>
    <row r="100" s="5" customFormat="1" ht="138" customHeight="1" spans="1:27">
      <c r="A100" s="30"/>
      <c r="B100" s="31" t="s">
        <v>373</v>
      </c>
      <c r="C100" s="31" t="s">
        <v>374</v>
      </c>
      <c r="D100" s="31" t="s">
        <v>76</v>
      </c>
      <c r="E100" s="31" t="s">
        <v>375</v>
      </c>
      <c r="F100" s="31"/>
      <c r="G100" s="31" t="s">
        <v>232</v>
      </c>
      <c r="H100" s="31" t="s">
        <v>376</v>
      </c>
      <c r="I100" s="23" t="s">
        <v>66</v>
      </c>
      <c r="J100" s="23" t="s">
        <v>67</v>
      </c>
      <c r="K100" s="23" t="s">
        <v>66</v>
      </c>
      <c r="L100" s="23"/>
      <c r="M100" s="23">
        <v>112</v>
      </c>
      <c r="N100" s="23"/>
      <c r="O100" s="23">
        <v>981</v>
      </c>
      <c r="P100" s="51">
        <v>188</v>
      </c>
      <c r="Q100" s="31">
        <f t="shared" si="16"/>
        <v>188</v>
      </c>
      <c r="R100" s="31">
        <v>188</v>
      </c>
      <c r="S100" s="31"/>
      <c r="T100" s="31"/>
      <c r="U100" s="31"/>
      <c r="V100" s="31"/>
      <c r="W100" s="31" t="s">
        <v>232</v>
      </c>
      <c r="X100" s="31" t="s">
        <v>208</v>
      </c>
      <c r="Y100" s="23" t="s">
        <v>69</v>
      </c>
      <c r="Z100" s="27"/>
      <c r="AA100" s="1"/>
    </row>
    <row r="101" s="1" customFormat="1" ht="44" customHeight="1" spans="1:26">
      <c r="A101" s="25" t="s">
        <v>35</v>
      </c>
      <c r="B101" s="23"/>
      <c r="C101" s="23"/>
      <c r="D101" s="23"/>
      <c r="E101" s="23"/>
      <c r="F101" s="23">
        <v>1</v>
      </c>
      <c r="G101" s="23"/>
      <c r="H101" s="23"/>
      <c r="I101" s="23"/>
      <c r="J101" s="23"/>
      <c r="K101" s="23"/>
      <c r="L101" s="23"/>
      <c r="M101" s="23">
        <v>1067</v>
      </c>
      <c r="N101" s="23"/>
      <c r="O101" s="23">
        <v>1067</v>
      </c>
      <c r="P101" s="51">
        <v>320</v>
      </c>
      <c r="Q101" s="51">
        <f t="shared" si="16"/>
        <v>320</v>
      </c>
      <c r="R101" s="51">
        <v>320</v>
      </c>
      <c r="S101" s="51"/>
      <c r="T101" s="51"/>
      <c r="U101" s="51"/>
      <c r="V101" s="77"/>
      <c r="W101" s="23"/>
      <c r="X101" s="23"/>
      <c r="Y101" s="78"/>
      <c r="Z101" s="27"/>
    </row>
    <row r="102" s="6" customFormat="1" ht="25" customHeight="1" spans="1:27">
      <c r="A102" s="28" t="s">
        <v>36</v>
      </c>
      <c r="B102" s="23"/>
      <c r="C102" s="23"/>
      <c r="D102" s="23"/>
      <c r="E102" s="23"/>
      <c r="F102" s="23">
        <v>1</v>
      </c>
      <c r="G102" s="23"/>
      <c r="H102" s="23"/>
      <c r="I102" s="23"/>
      <c r="J102" s="23"/>
      <c r="K102" s="23"/>
      <c r="L102" s="23"/>
      <c r="M102" s="23">
        <v>1067</v>
      </c>
      <c r="N102" s="23"/>
      <c r="O102" s="23">
        <v>1067</v>
      </c>
      <c r="P102" s="51">
        <v>320</v>
      </c>
      <c r="Q102" s="51">
        <f t="shared" si="16"/>
        <v>320</v>
      </c>
      <c r="R102" s="51">
        <v>320</v>
      </c>
      <c r="S102" s="51"/>
      <c r="T102" s="51"/>
      <c r="U102" s="51"/>
      <c r="V102" s="77"/>
      <c r="W102" s="23"/>
      <c r="X102" s="23"/>
      <c r="Y102" s="78"/>
      <c r="Z102" s="27"/>
      <c r="AA102" s="1"/>
    </row>
    <row r="103" s="6" customFormat="1" ht="39" customHeight="1" spans="1:27">
      <c r="A103" s="29" t="s">
        <v>37</v>
      </c>
      <c r="B103" s="23"/>
      <c r="C103" s="23"/>
      <c r="D103" s="36"/>
      <c r="E103" s="23"/>
      <c r="F103" s="36">
        <v>1</v>
      </c>
      <c r="G103" s="23"/>
      <c r="H103" s="23"/>
      <c r="I103" s="23"/>
      <c r="J103" s="23"/>
      <c r="K103" s="23"/>
      <c r="L103" s="23"/>
      <c r="M103" s="23">
        <v>1067</v>
      </c>
      <c r="N103" s="23"/>
      <c r="O103" s="23">
        <v>1067</v>
      </c>
      <c r="P103" s="51">
        <v>320</v>
      </c>
      <c r="Q103" s="51">
        <f t="shared" si="16"/>
        <v>320</v>
      </c>
      <c r="R103" s="51">
        <v>320</v>
      </c>
      <c r="S103" s="51"/>
      <c r="T103" s="51"/>
      <c r="U103" s="51"/>
      <c r="V103" s="66"/>
      <c r="W103" s="23"/>
      <c r="X103" s="23"/>
      <c r="Y103" s="23"/>
      <c r="Z103" s="23"/>
      <c r="AA103" s="1"/>
    </row>
    <row r="104" s="1" customFormat="1" ht="95" customHeight="1" spans="1:26">
      <c r="A104" s="30"/>
      <c r="B104" s="31" t="s">
        <v>377</v>
      </c>
      <c r="C104" s="31" t="s">
        <v>378</v>
      </c>
      <c r="D104" s="31" t="s">
        <v>76</v>
      </c>
      <c r="E104" s="31" t="s">
        <v>379</v>
      </c>
      <c r="F104" s="31"/>
      <c r="G104" s="73" t="s">
        <v>213</v>
      </c>
      <c r="H104" s="74"/>
      <c r="I104" s="23" t="s">
        <v>67</v>
      </c>
      <c r="J104" s="23" t="s">
        <v>67</v>
      </c>
      <c r="K104" s="23" t="s">
        <v>67</v>
      </c>
      <c r="L104" s="23"/>
      <c r="M104" s="23">
        <v>1067</v>
      </c>
      <c r="N104" s="23"/>
      <c r="O104" s="23">
        <v>1067</v>
      </c>
      <c r="P104" s="51">
        <v>320</v>
      </c>
      <c r="Q104" s="51">
        <f t="shared" si="16"/>
        <v>320</v>
      </c>
      <c r="R104" s="51">
        <v>320</v>
      </c>
      <c r="S104" s="51"/>
      <c r="T104" s="51"/>
      <c r="U104" s="51"/>
      <c r="V104" s="51"/>
      <c r="W104" s="51" t="s">
        <v>208</v>
      </c>
      <c r="X104" s="51" t="s">
        <v>208</v>
      </c>
      <c r="Y104" s="23" t="s">
        <v>380</v>
      </c>
      <c r="Z104" s="45"/>
    </row>
  </sheetData>
  <autoFilter ref="A1:AA104">
    <extLst/>
  </autoFilter>
  <mergeCells count="27">
    <mergeCell ref="A2:Y2"/>
    <mergeCell ref="X3:Y3"/>
    <mergeCell ref="P4:V4"/>
    <mergeCell ref="Q5:U5"/>
    <mergeCell ref="G44:H44"/>
    <mergeCell ref="G83:H83"/>
    <mergeCell ref="G85:H85"/>
    <mergeCell ref="G89:H89"/>
    <mergeCell ref="G104:H104"/>
    <mergeCell ref="A4:A6"/>
    <mergeCell ref="B4:B6"/>
    <mergeCell ref="C4:C6"/>
    <mergeCell ref="D4:D6"/>
    <mergeCell ref="E4:E6"/>
    <mergeCell ref="F4:F6"/>
    <mergeCell ref="I4:I6"/>
    <mergeCell ref="J4:J6"/>
    <mergeCell ref="K4:K6"/>
    <mergeCell ref="P5:P6"/>
    <mergeCell ref="V5:V6"/>
    <mergeCell ref="W4:W6"/>
    <mergeCell ref="X4:X6"/>
    <mergeCell ref="Y4:Y6"/>
    <mergeCell ref="Z4:Z6"/>
    <mergeCell ref="G4:H5"/>
    <mergeCell ref="L4:M5"/>
    <mergeCell ref="N4:O5"/>
  </mergeCells>
  <pageMargins left="0.432638888888889" right="0.393055555555556" top="0.786805555555556" bottom="0.708333333333333" header="0.298611111111111" footer="0.298611111111111"/>
  <pageSetup paperSize="9" scale="6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不败</cp:lastModifiedBy>
  <dcterms:created xsi:type="dcterms:W3CDTF">2023-07-14T09:35:00Z</dcterms:created>
  <dcterms:modified xsi:type="dcterms:W3CDTF">2025-03-20T01:08:19Z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11CFA95EEDDD4F66BABC5F5BDDE37AE5_13</vt:lpwstr>
  </property>
  <property fmtid="{D5CDD505-2E9C-101B-9397-08002B2CF9AE}" pid="3" name="KSOProductBuildVer">
    <vt:lpwstr>2052-12.1.0.16399</vt:lpwstr>
  </property>
</Properties>
</file>